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175" l="1"/>
  <c r="I158"/>
  <c r="I141"/>
  <c r="I125"/>
  <c r="I93"/>
  <c r="I108" s="1"/>
  <c r="I90"/>
  <c r="I73"/>
  <c r="I56"/>
  <c r="I25"/>
  <c r="I39" s="1"/>
  <c r="I177" l="1"/>
  <c r="I55"/>
  <c r="G174" l="1"/>
  <c r="F174"/>
  <c r="E174"/>
  <c r="D174"/>
  <c r="C174"/>
  <c r="G171"/>
  <c r="F171"/>
  <c r="E171"/>
  <c r="D171"/>
  <c r="C171"/>
  <c r="G164"/>
  <c r="G175" s="1"/>
  <c r="F164"/>
  <c r="E164"/>
  <c r="D164"/>
  <c r="C164"/>
  <c r="C175" s="1"/>
  <c r="G157"/>
  <c r="F157"/>
  <c r="E157"/>
  <c r="D157"/>
  <c r="C157"/>
  <c r="G154"/>
  <c r="F154"/>
  <c r="E154"/>
  <c r="D154"/>
  <c r="C154"/>
  <c r="G147"/>
  <c r="G158" s="1"/>
  <c r="F147"/>
  <c r="E147"/>
  <c r="E158" s="1"/>
  <c r="D147"/>
  <c r="D158" s="1"/>
  <c r="C147"/>
  <c r="C158" s="1"/>
  <c r="G140"/>
  <c r="F140"/>
  <c r="E140"/>
  <c r="D140"/>
  <c r="C140"/>
  <c r="G137"/>
  <c r="F137"/>
  <c r="E137"/>
  <c r="D137"/>
  <c r="C137"/>
  <c r="G131"/>
  <c r="G141" s="1"/>
  <c r="F131"/>
  <c r="F141" s="1"/>
  <c r="E131"/>
  <c r="D131"/>
  <c r="C131"/>
  <c r="C141" s="1"/>
  <c r="G124"/>
  <c r="F124"/>
  <c r="E124"/>
  <c r="D124"/>
  <c r="C124"/>
  <c r="G121"/>
  <c r="F121"/>
  <c r="E121"/>
  <c r="D121"/>
  <c r="C121"/>
  <c r="G114"/>
  <c r="F114"/>
  <c r="F125" s="1"/>
  <c r="E114"/>
  <c r="E125" s="1"/>
  <c r="D114"/>
  <c r="C114"/>
  <c r="G107"/>
  <c r="F107"/>
  <c r="E107"/>
  <c r="D107"/>
  <c r="C107"/>
  <c r="G104"/>
  <c r="F104"/>
  <c r="E104"/>
  <c r="D104"/>
  <c r="C104"/>
  <c r="G97"/>
  <c r="F97"/>
  <c r="E97"/>
  <c r="E108" s="1"/>
  <c r="D97"/>
  <c r="D108" s="1"/>
  <c r="C97"/>
  <c r="G89"/>
  <c r="F89"/>
  <c r="E89"/>
  <c r="D89"/>
  <c r="C89"/>
  <c r="G86"/>
  <c r="F86"/>
  <c r="E86"/>
  <c r="D86"/>
  <c r="C86"/>
  <c r="G79"/>
  <c r="G90" s="1"/>
  <c r="F79"/>
  <c r="E79"/>
  <c r="D79"/>
  <c r="D90" s="1"/>
  <c r="C79"/>
  <c r="C90" s="1"/>
  <c r="G72"/>
  <c r="F72"/>
  <c r="E72"/>
  <c r="D72"/>
  <c r="C72"/>
  <c r="G69"/>
  <c r="F69"/>
  <c r="E69"/>
  <c r="D69"/>
  <c r="C69"/>
  <c r="G62"/>
  <c r="G73" s="1"/>
  <c r="F62"/>
  <c r="F73" s="1"/>
  <c r="E62"/>
  <c r="D62"/>
  <c r="C62"/>
  <c r="C73" s="1"/>
  <c r="G55"/>
  <c r="F55"/>
  <c r="E55"/>
  <c r="D55"/>
  <c r="C55"/>
  <c r="G52"/>
  <c r="F52"/>
  <c r="E52"/>
  <c r="D52"/>
  <c r="C52"/>
  <c r="G45"/>
  <c r="G56" s="1"/>
  <c r="F45"/>
  <c r="F56" s="1"/>
  <c r="E45"/>
  <c r="E56" s="1"/>
  <c r="D45"/>
  <c r="C45"/>
  <c r="C56" s="1"/>
  <c r="G38"/>
  <c r="F38"/>
  <c r="E38"/>
  <c r="D38"/>
  <c r="C38"/>
  <c r="G35"/>
  <c r="F35"/>
  <c r="E35"/>
  <c r="D35"/>
  <c r="C35"/>
  <c r="G29"/>
  <c r="F29"/>
  <c r="E29"/>
  <c r="E39" s="1"/>
  <c r="D29"/>
  <c r="D39" s="1"/>
  <c r="C29"/>
  <c r="G22"/>
  <c r="F22"/>
  <c r="E22"/>
  <c r="D22"/>
  <c r="C22"/>
  <c r="G19"/>
  <c r="F19"/>
  <c r="E19"/>
  <c r="D19"/>
  <c r="C19"/>
  <c r="G12"/>
  <c r="G23" s="1"/>
  <c r="F12"/>
  <c r="E12"/>
  <c r="D12"/>
  <c r="D23" s="1"/>
  <c r="C12"/>
  <c r="C23" s="1"/>
  <c r="F23" l="1"/>
  <c r="F177" s="1"/>
  <c r="F179" s="1"/>
  <c r="C39"/>
  <c r="G39"/>
  <c r="D56"/>
  <c r="E73"/>
  <c r="E177" s="1"/>
  <c r="E179" s="1"/>
  <c r="F90"/>
  <c r="C108"/>
  <c r="G108"/>
  <c r="D125"/>
  <c r="E141"/>
  <c r="E23"/>
  <c r="F39"/>
  <c r="D73"/>
  <c r="D177" s="1"/>
  <c r="D179" s="1"/>
  <c r="E90"/>
  <c r="F108"/>
  <c r="C125"/>
  <c r="G125"/>
  <c r="D141"/>
  <c r="F175"/>
  <c r="F158"/>
  <c r="E175"/>
  <c r="D175"/>
  <c r="G177"/>
  <c r="G179" s="1"/>
</calcChain>
</file>

<file path=xl/sharedStrings.xml><?xml version="1.0" encoding="utf-8"?>
<sst xmlns="http://schemas.openxmlformats.org/spreadsheetml/2006/main" count="226" uniqueCount="83">
  <si>
    <t>Неделя 1</t>
  </si>
  <si>
    <t>День 1</t>
  </si>
  <si>
    <t>Завтрак</t>
  </si>
  <si>
    <t>Омлет натуральный</t>
  </si>
  <si>
    <t>Хлеб пшеничный</t>
  </si>
  <si>
    <t>Чай с лимоном</t>
  </si>
  <si>
    <t>Фрукты (апельсин)</t>
  </si>
  <si>
    <t>Итого за завтрак</t>
  </si>
  <si>
    <t>Обед</t>
  </si>
  <si>
    <t>Салат из свежих помидоров и огурцов</t>
  </si>
  <si>
    <t>Суп картофельный с макаронными изделиями</t>
  </si>
  <si>
    <t>Каша гречневая рассыпчатая</t>
  </si>
  <si>
    <t xml:space="preserve">Котлеты, биточки, шницели рубленные </t>
  </si>
  <si>
    <t>Сок</t>
  </si>
  <si>
    <t>Хлеб ржаной (ржано-пшеничный)</t>
  </si>
  <si>
    <t>Итого за обед</t>
  </si>
  <si>
    <t>Полдник</t>
  </si>
  <si>
    <t>Кефир</t>
  </si>
  <si>
    <t>Декор Сложный</t>
  </si>
  <si>
    <t>Итого за полдник</t>
  </si>
  <si>
    <t>Итого за день</t>
  </si>
  <si>
    <t>День 2</t>
  </si>
  <si>
    <t>Запеканка из творога с повидлом</t>
  </si>
  <si>
    <t>200/26</t>
  </si>
  <si>
    <t>Бутерброд с маслом (сливочным)</t>
  </si>
  <si>
    <t>Какао с молоком</t>
  </si>
  <si>
    <t>Фрукты (банан)</t>
  </si>
  <si>
    <t>Овощи натуральные свежие (помидоры)</t>
  </si>
  <si>
    <t>Щи из свежей капусты с картофелем</t>
  </si>
  <si>
    <t>Плов из курицы</t>
  </si>
  <si>
    <t xml:space="preserve">Напиток апельсиновый или лимонный (с лимоном) </t>
  </si>
  <si>
    <t>Кофейный напиток на молоке</t>
  </si>
  <si>
    <t>Слойка с какао</t>
  </si>
  <si>
    <t>День 3</t>
  </si>
  <si>
    <t>Суп молочный с макоронными изделиями</t>
  </si>
  <si>
    <t>Бутерброд с сыром</t>
  </si>
  <si>
    <t>Чай с сахаром</t>
  </si>
  <si>
    <t>Овощи натуральные свежие (огурцы)</t>
  </si>
  <si>
    <t>Суп картофельный с (пшенной крупой)</t>
  </si>
  <si>
    <t>Макаронные изделия отварные</t>
  </si>
  <si>
    <t>Гуляш из свинины</t>
  </si>
  <si>
    <t>Компот из смеси сухофруктов</t>
  </si>
  <si>
    <t>День 4</t>
  </si>
  <si>
    <t>Каша манная молочная жидкая</t>
  </si>
  <si>
    <t>Картофельное пюре</t>
  </si>
  <si>
    <t>Рыба, тушеная в томате с овощами</t>
  </si>
  <si>
    <t>Слойка с малиной и яблоком</t>
  </si>
  <si>
    <t>День 5</t>
  </si>
  <si>
    <t>Каша рисовая молочная вязкая</t>
  </si>
  <si>
    <t>Борщ с капустой и картофелем</t>
  </si>
  <si>
    <t>Мясо тушеное</t>
  </si>
  <si>
    <t>Неделя 2</t>
  </si>
  <si>
    <t xml:space="preserve">Птица тушеная </t>
  </si>
  <si>
    <t>Слойка с вареной сгущенкой</t>
  </si>
  <si>
    <t>Каша пшенная молочная жидкая</t>
  </si>
  <si>
    <t>Суп картофельный с крупой (рис)</t>
  </si>
  <si>
    <t>Котлеты или биточки рыбные</t>
  </si>
  <si>
    <t>Суп картофельный с бобовыми (1-й вариант)</t>
  </si>
  <si>
    <t>Котлеты рубленные из птицы или кролика</t>
  </si>
  <si>
    <t>Среднее потребление за 10 дней (завтрак + обед + полдник):</t>
  </si>
  <si>
    <t>Средняя потребность (60% от суточной потребности):</t>
  </si>
  <si>
    <t>Процент удовлетворения потребности:</t>
  </si>
  <si>
    <t>Школа</t>
  </si>
  <si>
    <t>МБОУ "Соколовская  СОШ"</t>
  </si>
  <si>
    <t>Утвердил:</t>
  </si>
  <si>
    <t>должность</t>
  </si>
  <si>
    <t>директор</t>
  </si>
  <si>
    <t>фамилия</t>
  </si>
  <si>
    <t>Байдин Е.А</t>
  </si>
  <si>
    <t>дата</t>
  </si>
  <si>
    <t>день</t>
  </si>
  <si>
    <t>месяц</t>
  </si>
  <si>
    <t>год</t>
  </si>
  <si>
    <t xml:space="preserve">Типовое примерное меню приготавливаемых блюд 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</si>
  <si>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</si>
  <si>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</si>
  <si>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</si>
  <si>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</si>
  <si>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</si>
  <si>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</si>
  <si>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</si>
  <si>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Прием пищи</t>
  </si>
  <si>
    <t>Блюда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</si>
</sst>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2" fontId="2" fillId="2" borderId="6" xfId="0" applyNumberFormat="1" applyFont="1" applyFill="1" applyBorder="1" applyAlignment="1" applyProtection="1">
      <alignment horizontal="left" vertical="top"/>
    </xf>
    <xf numFmtId="0" fontId="2" fillId="2" borderId="6" xfId="0" applyNumberFormat="1" applyFont="1" applyFill="1" applyBorder="1" applyAlignment="1" applyProtection="1">
      <alignment horizontal="left" vertical="top"/>
    </xf>
    <xf numFmtId="0" fontId="2" fillId="2" borderId="6" xfId="0" applyNumberFormat="1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 wrapText="1"/>
    </xf>
    <xf numFmtId="2" fontId="2" fillId="2" borderId="6" xfId="0" applyNumberFormat="1" applyFont="1" applyFill="1" applyBorder="1" applyAlignment="1">
      <alignment horizontal="left" vertical="top"/>
    </xf>
    <xf numFmtId="0" fontId="3" fillId="2" borderId="6" xfId="0" applyNumberFormat="1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 applyProtection="1">
      <alignment horizontal="left" vertical="top"/>
    </xf>
    <xf numFmtId="0" fontId="2" fillId="2" borderId="6" xfId="0" applyNumberFormat="1" applyFont="1" applyFill="1" applyBorder="1" applyAlignment="1" applyProtection="1">
      <alignment vertical="top" wrapText="1"/>
    </xf>
    <xf numFmtId="0" fontId="4" fillId="2" borderId="0" xfId="0" applyFont="1" applyFill="1" applyAlignment="1">
      <alignment wrapText="1"/>
    </xf>
    <xf numFmtId="0" fontId="2" fillId="2" borderId="6" xfId="0" applyNumberFormat="1" applyFont="1" applyFill="1" applyBorder="1" applyAlignment="1" applyProtection="1">
      <alignment vertical="top"/>
    </xf>
    <xf numFmtId="1" fontId="2" fillId="2" borderId="6" xfId="0" applyNumberFormat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64" fontId="2" fillId="2" borderId="6" xfId="0" applyNumberFormat="1" applyFont="1" applyFill="1" applyBorder="1" applyAlignment="1" applyProtection="1">
      <alignment horizontal="left" vertical="top"/>
    </xf>
    <xf numFmtId="0" fontId="5" fillId="2" borderId="0" xfId="0" applyFont="1" applyFill="1"/>
    <xf numFmtId="164" fontId="4" fillId="2" borderId="6" xfId="0" applyNumberFormat="1" applyFont="1" applyFill="1" applyBorder="1" applyAlignment="1">
      <alignment horizontal="left" vertical="top"/>
    </xf>
    <xf numFmtId="1" fontId="4" fillId="2" borderId="6" xfId="0" applyNumberFormat="1" applyFont="1" applyFill="1" applyBorder="1" applyAlignment="1">
      <alignment horizontal="left" vertical="top"/>
    </xf>
    <xf numFmtId="2" fontId="2" fillId="3" borderId="6" xfId="0" applyNumberFormat="1" applyFont="1" applyFill="1" applyBorder="1" applyAlignment="1">
      <alignment horizontal="right"/>
    </xf>
    <xf numFmtId="2" fontId="2" fillId="3" borderId="6" xfId="0" applyNumberFormat="1" applyFont="1" applyFill="1" applyBorder="1"/>
    <xf numFmtId="0" fontId="4" fillId="2" borderId="6" xfId="0" applyFont="1" applyFill="1" applyBorder="1"/>
    <xf numFmtId="2" fontId="4" fillId="2" borderId="6" xfId="0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4" borderId="6" xfId="0" applyFont="1" applyFill="1" applyBorder="1" applyProtection="1">
      <protection locked="0"/>
    </xf>
    <xf numFmtId="1" fontId="7" fillId="4" borderId="5" xfId="0" applyNumberFormat="1" applyFont="1" applyFill="1" applyBorder="1" applyAlignment="1" applyProtection="1">
      <alignment horizontal="center"/>
      <protection locked="0"/>
    </xf>
    <xf numFmtId="1" fontId="7" fillId="4" borderId="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2" fontId="1" fillId="5" borderId="6" xfId="0" applyNumberFormat="1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2" fontId="13" fillId="5" borderId="6" xfId="0" applyNumberFormat="1" applyFont="1" applyFill="1" applyBorder="1"/>
    <xf numFmtId="0" fontId="13" fillId="5" borderId="6" xfId="0" applyFont="1" applyFill="1" applyBorder="1"/>
    <xf numFmtId="2" fontId="12" fillId="5" borderId="0" xfId="0" applyNumberFormat="1" applyFont="1" applyFill="1"/>
    <xf numFmtId="0" fontId="0" fillId="0" borderId="6" xfId="0" applyBorder="1"/>
    <xf numFmtId="164" fontId="4" fillId="2" borderId="6" xfId="0" applyNumberFormat="1" applyFont="1" applyFill="1" applyBorder="1" applyAlignment="1">
      <alignment horizontal="center" vertical="top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" fillId="2" borderId="6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4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7" fillId="4" borderId="6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9"/>
  <sheetViews>
    <sheetView tabSelected="1" topLeftCell="A166" workbookViewId="0">
      <selection activeCell="J180" sqref="J180"/>
    </sheetView>
  </sheetViews>
  <sheetFormatPr defaultRowHeight="15"/>
  <cols>
    <col min="2" max="2" width="36.5703125" customWidth="1"/>
    <col min="7" max="7" width="11.85546875" customWidth="1"/>
  </cols>
  <sheetData>
    <row r="1" spans="1:11" s="28" customFormat="1">
      <c r="A1" s="27" t="s">
        <v>62</v>
      </c>
      <c r="C1" s="74" t="s">
        <v>63</v>
      </c>
      <c r="D1" s="75"/>
      <c r="E1" s="75"/>
      <c r="F1" s="29" t="s">
        <v>64</v>
      </c>
      <c r="G1" s="28" t="s">
        <v>65</v>
      </c>
      <c r="H1" s="76" t="s">
        <v>66</v>
      </c>
      <c r="I1" s="76"/>
      <c r="J1" s="76"/>
      <c r="K1" s="76"/>
    </row>
    <row r="2" spans="1:11" ht="18.75">
      <c r="A2" s="30" t="s">
        <v>73</v>
      </c>
      <c r="B2" s="28"/>
      <c r="C2" s="28"/>
      <c r="D2" s="27"/>
      <c r="E2" s="28"/>
      <c r="F2" s="28"/>
      <c r="G2" s="28" t="s">
        <v>67</v>
      </c>
      <c r="H2" s="76" t="s">
        <v>68</v>
      </c>
      <c r="I2" s="76"/>
      <c r="J2" s="76"/>
      <c r="K2" s="76"/>
    </row>
    <row r="3" spans="1:11" ht="13.5" customHeight="1">
      <c r="A3" s="31"/>
      <c r="B3" s="28"/>
      <c r="C3" s="28"/>
      <c r="D3" s="32"/>
      <c r="E3" s="33"/>
      <c r="F3" s="28"/>
      <c r="G3" s="28" t="s">
        <v>69</v>
      </c>
      <c r="H3" s="34"/>
      <c r="I3" s="34"/>
      <c r="J3" s="35"/>
      <c r="K3" s="36"/>
    </row>
    <row r="4" spans="1:11" ht="15.75" thickBot="1">
      <c r="A4" s="28"/>
      <c r="B4" s="28"/>
      <c r="C4" s="28"/>
      <c r="D4" s="31"/>
      <c r="E4" s="28"/>
      <c r="F4" s="28"/>
      <c r="G4" s="28"/>
      <c r="H4" s="37" t="s">
        <v>70</v>
      </c>
      <c r="I4" s="37" t="s">
        <v>71</v>
      </c>
      <c r="J4" s="37" t="s">
        <v>72</v>
      </c>
      <c r="K4" s="28"/>
    </row>
    <row r="5" spans="1:11" ht="34.5" thickBot="1">
      <c r="A5" s="45" t="s">
        <v>81</v>
      </c>
      <c r="B5" s="45" t="s">
        <v>82</v>
      </c>
      <c r="C5" s="45" t="s">
        <v>74</v>
      </c>
      <c r="D5" s="45" t="s">
        <v>75</v>
      </c>
      <c r="E5" s="45" t="s">
        <v>76</v>
      </c>
      <c r="F5" s="45" t="s">
        <v>77</v>
      </c>
      <c r="G5" s="45" t="s">
        <v>78</v>
      </c>
      <c r="H5" s="46" t="s">
        <v>79</v>
      </c>
      <c r="I5" s="47" t="s">
        <v>80</v>
      </c>
      <c r="J5" s="37"/>
      <c r="K5" s="28"/>
    </row>
    <row r="6" spans="1:11">
      <c r="A6" s="50" t="s">
        <v>0</v>
      </c>
      <c r="B6" s="51"/>
      <c r="C6" s="51"/>
      <c r="D6" s="51"/>
      <c r="E6" s="51"/>
      <c r="F6" s="51"/>
      <c r="G6" s="51"/>
      <c r="H6" s="52"/>
      <c r="I6" s="43"/>
    </row>
    <row r="7" spans="1:11">
      <c r="A7" s="53" t="s">
        <v>1</v>
      </c>
      <c r="B7" s="54"/>
      <c r="C7" s="54"/>
      <c r="D7" s="54"/>
      <c r="E7" s="54"/>
      <c r="F7" s="54"/>
      <c r="G7" s="54"/>
      <c r="H7" s="55"/>
      <c r="I7" s="43"/>
    </row>
    <row r="8" spans="1:11">
      <c r="A8" s="56" t="s">
        <v>2</v>
      </c>
      <c r="B8" s="1" t="s">
        <v>3</v>
      </c>
      <c r="C8" s="2">
        <v>200</v>
      </c>
      <c r="D8" s="2">
        <v>17.239999999999998</v>
      </c>
      <c r="E8" s="2">
        <v>26.76</v>
      </c>
      <c r="F8" s="2">
        <v>4.62</v>
      </c>
      <c r="G8" s="2">
        <v>326.16000000000003</v>
      </c>
      <c r="H8" s="2">
        <v>301</v>
      </c>
      <c r="I8" s="23">
        <v>52.402079999999998</v>
      </c>
    </row>
    <row r="9" spans="1:11">
      <c r="A9" s="57"/>
      <c r="B9" s="1" t="s">
        <v>4</v>
      </c>
      <c r="C9" s="2">
        <v>60</v>
      </c>
      <c r="D9" s="3">
        <v>4.5599999999999996</v>
      </c>
      <c r="E9" s="3">
        <v>0.48</v>
      </c>
      <c r="F9" s="3">
        <v>29.52</v>
      </c>
      <c r="G9" s="3">
        <v>141</v>
      </c>
      <c r="H9" s="2">
        <v>108</v>
      </c>
      <c r="I9" s="23">
        <v>3.306</v>
      </c>
    </row>
    <row r="10" spans="1:11">
      <c r="A10" s="57"/>
      <c r="B10" s="1" t="s">
        <v>5</v>
      </c>
      <c r="C10" s="2">
        <v>200</v>
      </c>
      <c r="D10" s="4">
        <v>0.1</v>
      </c>
      <c r="E10" s="4">
        <v>0</v>
      </c>
      <c r="F10" s="4">
        <v>15.2</v>
      </c>
      <c r="G10" s="4">
        <v>61</v>
      </c>
      <c r="H10" s="2">
        <v>494</v>
      </c>
      <c r="I10" s="23">
        <v>3.5700000000000003</v>
      </c>
    </row>
    <row r="11" spans="1:11">
      <c r="A11" s="58"/>
      <c r="B11" s="5" t="s">
        <v>6</v>
      </c>
      <c r="C11" s="4">
        <v>180</v>
      </c>
      <c r="D11" s="6">
        <v>2.25</v>
      </c>
      <c r="E11" s="6">
        <v>0.5</v>
      </c>
      <c r="F11" s="6">
        <v>20.25</v>
      </c>
      <c r="G11" s="6">
        <v>107.5</v>
      </c>
      <c r="H11" s="2"/>
      <c r="I11" s="24">
        <v>36</v>
      </c>
    </row>
    <row r="12" spans="1:11">
      <c r="A12" s="49" t="s">
        <v>7</v>
      </c>
      <c r="B12" s="49"/>
      <c r="C12" s="7">
        <f>C8+C9+C10+C11</f>
        <v>640</v>
      </c>
      <c r="D12" s="7">
        <f t="shared" ref="D12:F12" si="0">D8+D9+D10+D11</f>
        <v>24.15</v>
      </c>
      <c r="E12" s="7">
        <f t="shared" si="0"/>
        <v>27.740000000000002</v>
      </c>
      <c r="F12" s="7">
        <f t="shared" si="0"/>
        <v>69.59</v>
      </c>
      <c r="G12" s="7">
        <f>G8+G9+G10+G11</f>
        <v>635.66000000000008</v>
      </c>
      <c r="H12" s="8"/>
      <c r="I12" s="26"/>
    </row>
    <row r="13" spans="1:11">
      <c r="A13" s="59" t="s">
        <v>8</v>
      </c>
      <c r="B13" s="9" t="s">
        <v>9</v>
      </c>
      <c r="C13" s="2">
        <v>100</v>
      </c>
      <c r="D13" s="2">
        <v>0.9</v>
      </c>
      <c r="E13" s="2">
        <v>5.0999999999999996</v>
      </c>
      <c r="F13" s="2">
        <v>3.6</v>
      </c>
      <c r="G13" s="10">
        <v>64</v>
      </c>
      <c r="H13" s="4">
        <v>31</v>
      </c>
      <c r="I13" s="24">
        <v>11.255899999999999</v>
      </c>
    </row>
    <row r="14" spans="1:11" ht="25.5">
      <c r="A14" s="60"/>
      <c r="B14" s="5" t="s">
        <v>10</v>
      </c>
      <c r="C14" s="4">
        <v>250</v>
      </c>
      <c r="D14" s="4">
        <v>2.7</v>
      </c>
      <c r="E14" s="4">
        <v>2.85</v>
      </c>
      <c r="F14" s="4">
        <v>17.45</v>
      </c>
      <c r="G14" s="3">
        <v>118.25</v>
      </c>
      <c r="H14" s="4">
        <v>103</v>
      </c>
      <c r="I14" s="24">
        <v>8.5214499999999997</v>
      </c>
    </row>
    <row r="15" spans="1:11">
      <c r="A15" s="60"/>
      <c r="B15" s="5" t="s">
        <v>11</v>
      </c>
      <c r="C15" s="4">
        <v>200</v>
      </c>
      <c r="D15" s="4">
        <v>11.4</v>
      </c>
      <c r="E15" s="4">
        <v>10.46</v>
      </c>
      <c r="F15" s="4">
        <v>49.44</v>
      </c>
      <c r="G15" s="4">
        <v>337.4</v>
      </c>
      <c r="H15" s="4">
        <v>237</v>
      </c>
      <c r="I15" s="24">
        <v>16.064</v>
      </c>
    </row>
    <row r="16" spans="1:11">
      <c r="A16" s="60"/>
      <c r="B16" s="5" t="s">
        <v>12</v>
      </c>
      <c r="C16" s="4">
        <v>100</v>
      </c>
      <c r="D16" s="4">
        <v>15.55</v>
      </c>
      <c r="E16" s="4">
        <v>11.55</v>
      </c>
      <c r="F16" s="4">
        <v>15.7</v>
      </c>
      <c r="G16" s="4">
        <v>228.75</v>
      </c>
      <c r="H16" s="4">
        <v>282</v>
      </c>
      <c r="I16" s="24">
        <v>41.855249999999998</v>
      </c>
    </row>
    <row r="17" spans="1:9">
      <c r="A17" s="60"/>
      <c r="B17" s="5" t="s">
        <v>13</v>
      </c>
      <c r="C17" s="2">
        <v>200</v>
      </c>
      <c r="D17" s="2">
        <v>1</v>
      </c>
      <c r="E17" s="2">
        <v>0.2</v>
      </c>
      <c r="F17" s="2">
        <v>0.2</v>
      </c>
      <c r="G17" s="10">
        <v>92</v>
      </c>
      <c r="H17" s="4">
        <v>518</v>
      </c>
      <c r="I17" s="24">
        <v>12.8</v>
      </c>
    </row>
    <row r="18" spans="1:9">
      <c r="A18" s="60"/>
      <c r="B18" s="5" t="s">
        <v>14</v>
      </c>
      <c r="C18" s="4">
        <v>60</v>
      </c>
      <c r="D18" s="3">
        <v>4.2</v>
      </c>
      <c r="E18" s="3">
        <v>0.66</v>
      </c>
      <c r="F18" s="3">
        <v>24.18</v>
      </c>
      <c r="G18" s="3">
        <v>115.8</v>
      </c>
      <c r="H18" s="2">
        <v>516</v>
      </c>
      <c r="I18" s="24">
        <v>2.1539999999999999</v>
      </c>
    </row>
    <row r="19" spans="1:9">
      <c r="A19" s="49" t="s">
        <v>15</v>
      </c>
      <c r="B19" s="49"/>
      <c r="C19" s="7">
        <f>C13+C14+C15+C16+C17+C18</f>
        <v>910</v>
      </c>
      <c r="D19" s="7">
        <f t="shared" ref="D19:G19" si="1">D13+D14+D15+D16+D17+D18</f>
        <v>35.75</v>
      </c>
      <c r="E19" s="7">
        <f t="shared" si="1"/>
        <v>30.82</v>
      </c>
      <c r="F19" s="7">
        <f t="shared" si="1"/>
        <v>110.57</v>
      </c>
      <c r="G19" s="7">
        <f t="shared" si="1"/>
        <v>956.19999999999993</v>
      </c>
      <c r="H19" s="10"/>
      <c r="I19" s="26"/>
    </row>
    <row r="20" spans="1:9">
      <c r="A20" s="59" t="s">
        <v>16</v>
      </c>
      <c r="B20" s="2" t="s">
        <v>17</v>
      </c>
      <c r="C20" s="2">
        <v>200</v>
      </c>
      <c r="D20" s="2">
        <v>5.7</v>
      </c>
      <c r="E20" s="2">
        <v>6.3</v>
      </c>
      <c r="F20" s="2">
        <v>7.8</v>
      </c>
      <c r="G20" s="2">
        <v>114</v>
      </c>
      <c r="H20" s="2">
        <v>280</v>
      </c>
      <c r="I20" s="24">
        <v>14.8</v>
      </c>
    </row>
    <row r="21" spans="1:9">
      <c r="A21" s="61"/>
      <c r="B21" s="2" t="s">
        <v>18</v>
      </c>
      <c r="C21" s="2">
        <v>65</v>
      </c>
      <c r="D21" s="2">
        <v>4.55</v>
      </c>
      <c r="E21" s="2">
        <v>13.65</v>
      </c>
      <c r="F21" s="2">
        <v>34.450000000000003</v>
      </c>
      <c r="G21" s="2">
        <v>279.5</v>
      </c>
      <c r="H21" s="2"/>
      <c r="I21" s="24">
        <v>20.32</v>
      </c>
    </row>
    <row r="22" spans="1:9">
      <c r="A22" s="49" t="s">
        <v>19</v>
      </c>
      <c r="B22" s="49"/>
      <c r="C22" s="8">
        <f>C20+C21</f>
        <v>265</v>
      </c>
      <c r="D22" s="8">
        <f t="shared" ref="D22:G22" si="2">D20+D21</f>
        <v>10.25</v>
      </c>
      <c r="E22" s="8">
        <f t="shared" si="2"/>
        <v>19.95</v>
      </c>
      <c r="F22" s="8">
        <f t="shared" si="2"/>
        <v>42.25</v>
      </c>
      <c r="G22" s="8">
        <f t="shared" si="2"/>
        <v>393.5</v>
      </c>
      <c r="H22" s="2"/>
      <c r="I22" s="26"/>
    </row>
    <row r="23" spans="1:9">
      <c r="A23" s="62" t="s">
        <v>20</v>
      </c>
      <c r="B23" s="62"/>
      <c r="C23" s="38">
        <f>C12+C19+C22</f>
        <v>1815</v>
      </c>
      <c r="D23" s="38">
        <f t="shared" ref="D23:G23" si="3">D12+D19+D22</f>
        <v>70.150000000000006</v>
      </c>
      <c r="E23" s="38">
        <f t="shared" si="3"/>
        <v>78.510000000000005</v>
      </c>
      <c r="F23" s="38">
        <f t="shared" si="3"/>
        <v>222.41</v>
      </c>
      <c r="G23" s="38">
        <f t="shared" si="3"/>
        <v>1985.3600000000001</v>
      </c>
      <c r="H23" s="38"/>
      <c r="I23" s="40">
        <f>SUM(I8:I22)</f>
        <v>223.04867999999999</v>
      </c>
    </row>
    <row r="24" spans="1:9">
      <c r="A24" s="53" t="s">
        <v>21</v>
      </c>
      <c r="B24" s="54"/>
      <c r="C24" s="54"/>
      <c r="D24" s="54"/>
      <c r="E24" s="54"/>
      <c r="F24" s="54"/>
      <c r="G24" s="54"/>
      <c r="H24" s="55"/>
      <c r="I24" s="25"/>
    </row>
    <row r="25" spans="1:9">
      <c r="A25" s="63" t="s">
        <v>2</v>
      </c>
      <c r="B25" s="1" t="s">
        <v>22</v>
      </c>
      <c r="C25" s="2" t="s">
        <v>23</v>
      </c>
      <c r="D25" s="2">
        <v>32</v>
      </c>
      <c r="E25" s="2">
        <v>33.6</v>
      </c>
      <c r="F25" s="2">
        <v>31.86</v>
      </c>
      <c r="G25" s="2">
        <v>566.66</v>
      </c>
      <c r="H25" s="2">
        <v>313</v>
      </c>
      <c r="I25" s="2">
        <f>76.8+3.9</f>
        <v>80.7</v>
      </c>
    </row>
    <row r="26" spans="1:9">
      <c r="A26" s="64"/>
      <c r="B26" s="1" t="s">
        <v>24</v>
      </c>
      <c r="C26" s="2">
        <v>50</v>
      </c>
      <c r="D26" s="2">
        <v>3</v>
      </c>
      <c r="E26" s="2">
        <v>10.75</v>
      </c>
      <c r="F26" s="2">
        <v>18.25</v>
      </c>
      <c r="G26" s="2">
        <v>182.5</v>
      </c>
      <c r="H26" s="2">
        <v>1</v>
      </c>
      <c r="I26" s="2">
        <v>16.2</v>
      </c>
    </row>
    <row r="27" spans="1:9">
      <c r="A27" s="64"/>
      <c r="B27" s="11" t="s">
        <v>25</v>
      </c>
      <c r="C27" s="12">
        <v>200</v>
      </c>
      <c r="D27" s="11">
        <v>3.6</v>
      </c>
      <c r="E27" s="11">
        <v>3.3</v>
      </c>
      <c r="F27" s="11">
        <v>25</v>
      </c>
      <c r="G27" s="13">
        <v>144</v>
      </c>
      <c r="H27" s="2">
        <v>496</v>
      </c>
      <c r="I27" s="11">
        <v>9.85</v>
      </c>
    </row>
    <row r="28" spans="1:9">
      <c r="A28" s="65"/>
      <c r="B28" s="5" t="s">
        <v>26</v>
      </c>
      <c r="C28" s="4">
        <v>143</v>
      </c>
      <c r="D28" s="6">
        <v>1.5</v>
      </c>
      <c r="E28" s="6">
        <v>0.5</v>
      </c>
      <c r="F28" s="6">
        <v>21</v>
      </c>
      <c r="G28" s="6">
        <v>96</v>
      </c>
      <c r="H28" s="2">
        <v>112</v>
      </c>
      <c r="I28" s="25"/>
    </row>
    <row r="29" spans="1:9">
      <c r="A29" s="49" t="s">
        <v>7</v>
      </c>
      <c r="B29" s="49"/>
      <c r="C29" s="7">
        <f>226+C26+C27</f>
        <v>476</v>
      </c>
      <c r="D29" s="8">
        <f>D25+D26+D27</f>
        <v>38.6</v>
      </c>
      <c r="E29" s="8">
        <f t="shared" ref="E29:G29" si="4">E25+E26+E27</f>
        <v>47.65</v>
      </c>
      <c r="F29" s="8">
        <f t="shared" si="4"/>
        <v>75.11</v>
      </c>
      <c r="G29" s="8">
        <f t="shared" si="4"/>
        <v>893.16</v>
      </c>
      <c r="H29" s="2"/>
      <c r="I29" s="25"/>
    </row>
    <row r="30" spans="1:9">
      <c r="A30" s="59" t="s">
        <v>8</v>
      </c>
      <c r="B30" s="14" t="s">
        <v>27</v>
      </c>
      <c r="C30" s="4">
        <v>100</v>
      </c>
      <c r="D30" s="4">
        <v>1.1000000000000001</v>
      </c>
      <c r="E30" s="4">
        <v>0.2</v>
      </c>
      <c r="F30" s="4">
        <v>3.8</v>
      </c>
      <c r="G30" s="3">
        <v>22</v>
      </c>
      <c r="H30" s="4">
        <v>71</v>
      </c>
      <c r="I30" s="4">
        <v>11.8</v>
      </c>
    </row>
    <row r="31" spans="1:9">
      <c r="A31" s="60"/>
      <c r="B31" s="5" t="s">
        <v>28</v>
      </c>
      <c r="C31" s="4">
        <v>250</v>
      </c>
      <c r="D31" s="4">
        <v>1.75</v>
      </c>
      <c r="E31" s="4">
        <v>4.9800000000000004</v>
      </c>
      <c r="F31" s="4">
        <v>7.78</v>
      </c>
      <c r="G31" s="4">
        <v>83</v>
      </c>
      <c r="H31" s="4">
        <v>142</v>
      </c>
      <c r="I31" s="4">
        <v>8.6999999999999993</v>
      </c>
    </row>
    <row r="32" spans="1:9">
      <c r="A32" s="60"/>
      <c r="B32" s="5" t="s">
        <v>29</v>
      </c>
      <c r="C32" s="2">
        <v>200</v>
      </c>
      <c r="D32" s="2">
        <v>19</v>
      </c>
      <c r="E32" s="2">
        <v>23.78</v>
      </c>
      <c r="F32" s="2">
        <v>31.56</v>
      </c>
      <c r="G32" s="10">
        <v>418.88</v>
      </c>
      <c r="H32" s="4">
        <v>131</v>
      </c>
      <c r="I32" s="4">
        <v>44.7</v>
      </c>
    </row>
    <row r="33" spans="1:9" ht="26.25">
      <c r="A33" s="60"/>
      <c r="B33" s="15" t="s">
        <v>30</v>
      </c>
      <c r="C33" s="2">
        <v>200</v>
      </c>
      <c r="D33" s="2">
        <v>0.2</v>
      </c>
      <c r="E33" s="2">
        <v>0</v>
      </c>
      <c r="F33" s="2">
        <v>19.8</v>
      </c>
      <c r="G33" s="2">
        <v>77</v>
      </c>
      <c r="H33" s="2">
        <v>296</v>
      </c>
      <c r="I33" s="4">
        <v>5.26</v>
      </c>
    </row>
    <row r="34" spans="1:9">
      <c r="A34" s="60"/>
      <c r="B34" s="5" t="s">
        <v>14</v>
      </c>
      <c r="C34" s="4">
        <v>60</v>
      </c>
      <c r="D34" s="3">
        <v>4.2</v>
      </c>
      <c r="E34" s="3">
        <v>0.66</v>
      </c>
      <c r="F34" s="3">
        <v>24.18</v>
      </c>
      <c r="G34" s="3">
        <v>115.8</v>
      </c>
      <c r="H34" s="2">
        <v>516</v>
      </c>
      <c r="I34" s="4">
        <v>2.15</v>
      </c>
    </row>
    <row r="35" spans="1:9">
      <c r="A35" s="49" t="s">
        <v>15</v>
      </c>
      <c r="B35" s="49"/>
      <c r="C35" s="7">
        <f>C30+C31+C32+C33+C34</f>
        <v>810</v>
      </c>
      <c r="D35" s="7">
        <f t="shared" ref="D35:F35" si="5">D30+D31+D32+D33+D34</f>
        <v>26.25</v>
      </c>
      <c r="E35" s="7">
        <f t="shared" si="5"/>
        <v>29.62</v>
      </c>
      <c r="F35" s="7">
        <f t="shared" si="5"/>
        <v>87.12</v>
      </c>
      <c r="G35" s="7">
        <f>G30+G31+G32+G33+G34</f>
        <v>716.68</v>
      </c>
      <c r="H35" s="2">
        <v>516</v>
      </c>
      <c r="I35" s="25"/>
    </row>
    <row r="36" spans="1:9">
      <c r="A36" s="59" t="s">
        <v>16</v>
      </c>
      <c r="B36" s="15" t="s">
        <v>31</v>
      </c>
      <c r="C36" s="2">
        <v>200</v>
      </c>
      <c r="D36" s="2">
        <v>3.16</v>
      </c>
      <c r="E36" s="2">
        <v>2.68</v>
      </c>
      <c r="F36" s="2">
        <v>15.94</v>
      </c>
      <c r="G36" s="2">
        <v>100.6</v>
      </c>
      <c r="H36" s="2">
        <v>379</v>
      </c>
      <c r="I36" s="4">
        <v>11.1</v>
      </c>
    </row>
    <row r="37" spans="1:9">
      <c r="A37" s="61"/>
      <c r="B37" s="2" t="s">
        <v>32</v>
      </c>
      <c r="C37" s="2">
        <v>65</v>
      </c>
      <c r="D37" s="2">
        <v>4.55</v>
      </c>
      <c r="E37" s="2">
        <v>13.65</v>
      </c>
      <c r="F37" s="2">
        <v>34.450000000000003</v>
      </c>
      <c r="G37" s="2">
        <v>279.5</v>
      </c>
      <c r="H37" s="2"/>
      <c r="I37" s="4">
        <v>23.96</v>
      </c>
    </row>
    <row r="38" spans="1:9">
      <c r="A38" s="49" t="s">
        <v>19</v>
      </c>
      <c r="B38" s="49"/>
      <c r="C38" s="8">
        <f>C36+C37</f>
        <v>265</v>
      </c>
      <c r="D38" s="8">
        <f t="shared" ref="D38:G38" si="6">D36+D37</f>
        <v>7.71</v>
      </c>
      <c r="E38" s="8">
        <f t="shared" si="6"/>
        <v>16.330000000000002</v>
      </c>
      <c r="F38" s="8">
        <f t="shared" si="6"/>
        <v>50.39</v>
      </c>
      <c r="G38" s="8">
        <f t="shared" si="6"/>
        <v>380.1</v>
      </c>
      <c r="H38" s="2"/>
      <c r="I38" s="25"/>
    </row>
    <row r="39" spans="1:9">
      <c r="A39" s="62" t="s">
        <v>20</v>
      </c>
      <c r="B39" s="62"/>
      <c r="C39" s="38">
        <f>C29+C35+C38</f>
        <v>1551</v>
      </c>
      <c r="D39" s="38">
        <f t="shared" ref="D39:G39" si="7">D29+D35+D38</f>
        <v>72.559999999999988</v>
      </c>
      <c r="E39" s="38">
        <f t="shared" si="7"/>
        <v>93.6</v>
      </c>
      <c r="F39" s="38">
        <f t="shared" si="7"/>
        <v>212.62</v>
      </c>
      <c r="G39" s="38">
        <f t="shared" si="7"/>
        <v>1989.94</v>
      </c>
      <c r="H39" s="39"/>
      <c r="I39" s="41">
        <f>SUM(I25:I38)</f>
        <v>214.42</v>
      </c>
    </row>
    <row r="40" spans="1:9">
      <c r="A40" s="53" t="s">
        <v>33</v>
      </c>
      <c r="B40" s="54"/>
      <c r="C40" s="54"/>
      <c r="D40" s="54"/>
      <c r="E40" s="54"/>
      <c r="F40" s="54"/>
      <c r="G40" s="54"/>
      <c r="H40" s="55"/>
      <c r="I40" s="25"/>
    </row>
    <row r="41" spans="1:9">
      <c r="A41" s="59" t="s">
        <v>2</v>
      </c>
      <c r="B41" s="5" t="s">
        <v>34</v>
      </c>
      <c r="C41" s="4">
        <v>200</v>
      </c>
      <c r="D41" s="4">
        <v>5.7</v>
      </c>
      <c r="E41" s="4">
        <v>5.26</v>
      </c>
      <c r="F41" s="4">
        <v>18.98</v>
      </c>
      <c r="G41" s="4">
        <v>146</v>
      </c>
      <c r="H41" s="2">
        <v>165</v>
      </c>
      <c r="I41" s="2">
        <v>12.1</v>
      </c>
    </row>
    <row r="42" spans="1:9">
      <c r="A42" s="60"/>
      <c r="B42" s="1" t="s">
        <v>35</v>
      </c>
      <c r="C42" s="2">
        <v>50</v>
      </c>
      <c r="D42" s="2">
        <v>6.25</v>
      </c>
      <c r="E42" s="2">
        <v>3.75</v>
      </c>
      <c r="F42" s="2">
        <v>18.13</v>
      </c>
      <c r="G42" s="2">
        <v>133.75</v>
      </c>
      <c r="H42" s="2">
        <v>3</v>
      </c>
      <c r="I42" s="2">
        <v>9.33</v>
      </c>
    </row>
    <row r="43" spans="1:9">
      <c r="A43" s="60"/>
      <c r="B43" s="2" t="s">
        <v>36</v>
      </c>
      <c r="C43" s="4">
        <v>200</v>
      </c>
      <c r="D43" s="4">
        <v>0.1</v>
      </c>
      <c r="E43" s="4">
        <v>0.04</v>
      </c>
      <c r="F43" s="4">
        <v>9.9</v>
      </c>
      <c r="G43" s="3">
        <v>35</v>
      </c>
      <c r="H43" s="2">
        <v>268</v>
      </c>
      <c r="I43" s="2">
        <v>1.06</v>
      </c>
    </row>
    <row r="44" spans="1:9">
      <c r="A44" s="61"/>
      <c r="B44" s="5" t="s">
        <v>26</v>
      </c>
      <c r="C44" s="4">
        <v>230</v>
      </c>
      <c r="D44" s="6">
        <v>3.75</v>
      </c>
      <c r="E44" s="6">
        <v>1.25</v>
      </c>
      <c r="F44" s="6">
        <v>52.5</v>
      </c>
      <c r="G44" s="6">
        <v>240</v>
      </c>
      <c r="H44" s="2"/>
      <c r="I44" s="2">
        <v>43.7</v>
      </c>
    </row>
    <row r="45" spans="1:9">
      <c r="A45" s="49" t="s">
        <v>7</v>
      </c>
      <c r="B45" s="49"/>
      <c r="C45" s="7">
        <f>C41+C42+C43+C44</f>
        <v>680</v>
      </c>
      <c r="D45" s="7">
        <f t="shared" ref="D45:G45" si="8">D41+D42+D43+D44</f>
        <v>15.799999999999999</v>
      </c>
      <c r="E45" s="7">
        <f t="shared" si="8"/>
        <v>10.299999999999999</v>
      </c>
      <c r="F45" s="7">
        <f t="shared" si="8"/>
        <v>99.509999999999991</v>
      </c>
      <c r="G45" s="7">
        <f t="shared" si="8"/>
        <v>554.75</v>
      </c>
      <c r="H45" s="2"/>
      <c r="I45" s="25"/>
    </row>
    <row r="46" spans="1:9">
      <c r="A46" s="59" t="s">
        <v>8</v>
      </c>
      <c r="B46" s="9" t="s">
        <v>37</v>
      </c>
      <c r="C46" s="2">
        <v>100</v>
      </c>
      <c r="D46" s="2">
        <v>0.7</v>
      </c>
      <c r="E46" s="2">
        <v>0.1</v>
      </c>
      <c r="F46" s="2">
        <v>1.9</v>
      </c>
      <c r="G46" s="10">
        <v>12</v>
      </c>
      <c r="H46" s="4">
        <v>71</v>
      </c>
      <c r="I46" s="2">
        <v>9.99</v>
      </c>
    </row>
    <row r="47" spans="1:9">
      <c r="A47" s="60"/>
      <c r="B47" s="5" t="s">
        <v>38</v>
      </c>
      <c r="C47" s="4">
        <v>250</v>
      </c>
      <c r="D47" s="3">
        <v>2.68</v>
      </c>
      <c r="E47" s="3">
        <v>2.5</v>
      </c>
      <c r="F47" s="3">
        <v>19.329999999999998</v>
      </c>
      <c r="G47" s="3">
        <v>112.5</v>
      </c>
      <c r="H47" s="4">
        <v>61</v>
      </c>
      <c r="I47" s="2">
        <v>8.16</v>
      </c>
    </row>
    <row r="48" spans="1:9">
      <c r="A48" s="60"/>
      <c r="B48" s="5" t="s">
        <v>39</v>
      </c>
      <c r="C48" s="4">
        <v>200</v>
      </c>
      <c r="D48" s="4">
        <v>7.54</v>
      </c>
      <c r="E48" s="4">
        <v>0.9</v>
      </c>
      <c r="F48" s="4">
        <v>38.72</v>
      </c>
      <c r="G48" s="3">
        <v>193.2</v>
      </c>
      <c r="H48" s="4">
        <v>291</v>
      </c>
      <c r="I48" s="2">
        <v>13.98</v>
      </c>
    </row>
    <row r="49" spans="1:9">
      <c r="A49" s="60"/>
      <c r="B49" s="5" t="s">
        <v>40</v>
      </c>
      <c r="C49" s="4">
        <v>100</v>
      </c>
      <c r="D49" s="4">
        <v>10.64</v>
      </c>
      <c r="E49" s="4">
        <v>28.19</v>
      </c>
      <c r="F49" s="4">
        <v>2.89</v>
      </c>
      <c r="G49" s="3">
        <v>309</v>
      </c>
      <c r="H49" s="4">
        <v>260</v>
      </c>
      <c r="I49" s="2">
        <v>35.08</v>
      </c>
    </row>
    <row r="50" spans="1:9">
      <c r="A50" s="60"/>
      <c r="B50" s="15" t="s">
        <v>41</v>
      </c>
      <c r="C50" s="2">
        <v>200</v>
      </c>
      <c r="D50" s="2">
        <v>0.5</v>
      </c>
      <c r="E50" s="2">
        <v>0</v>
      </c>
      <c r="F50" s="2">
        <v>27</v>
      </c>
      <c r="G50" s="2">
        <v>110</v>
      </c>
      <c r="H50" s="2">
        <v>508</v>
      </c>
      <c r="I50" s="2">
        <v>4.6500000000000004</v>
      </c>
    </row>
    <row r="51" spans="1:9">
      <c r="A51" s="60"/>
      <c r="B51" s="5" t="s">
        <v>14</v>
      </c>
      <c r="C51" s="4">
        <v>60</v>
      </c>
      <c r="D51" s="3">
        <v>4.2</v>
      </c>
      <c r="E51" s="3">
        <v>0.66</v>
      </c>
      <c r="F51" s="3">
        <v>24.18</v>
      </c>
      <c r="G51" s="3">
        <v>115.8</v>
      </c>
      <c r="H51" s="2">
        <v>516</v>
      </c>
      <c r="I51" s="2">
        <v>2.15</v>
      </c>
    </row>
    <row r="52" spans="1:9">
      <c r="A52" s="49" t="s">
        <v>15</v>
      </c>
      <c r="B52" s="49"/>
      <c r="C52" s="7">
        <f>C46+C47+C48+C49+C50+C51</f>
        <v>910</v>
      </c>
      <c r="D52" s="7">
        <f t="shared" ref="D52:G52" si="9">D46+D47+D48+D49+D50+D51</f>
        <v>26.26</v>
      </c>
      <c r="E52" s="7">
        <f t="shared" si="9"/>
        <v>32.35</v>
      </c>
      <c r="F52" s="7">
        <f t="shared" si="9"/>
        <v>114.02000000000001</v>
      </c>
      <c r="G52" s="7">
        <f t="shared" si="9"/>
        <v>852.5</v>
      </c>
      <c r="H52" s="2"/>
      <c r="I52" s="25"/>
    </row>
    <row r="53" spans="1:9">
      <c r="A53" s="59" t="s">
        <v>16</v>
      </c>
      <c r="B53" s="2" t="s">
        <v>17</v>
      </c>
      <c r="C53" s="2">
        <v>200</v>
      </c>
      <c r="D53" s="2">
        <v>5.7</v>
      </c>
      <c r="E53" s="2">
        <v>6.3</v>
      </c>
      <c r="F53" s="2">
        <v>7.8</v>
      </c>
      <c r="G53" s="2">
        <v>114</v>
      </c>
      <c r="H53" s="2">
        <v>280</v>
      </c>
      <c r="I53" s="2">
        <v>14.8</v>
      </c>
    </row>
    <row r="54" spans="1:9">
      <c r="A54" s="61"/>
      <c r="B54" s="2" t="s">
        <v>18</v>
      </c>
      <c r="C54" s="2">
        <v>65</v>
      </c>
      <c r="D54" s="2">
        <v>4.55</v>
      </c>
      <c r="E54" s="2">
        <v>13.65</v>
      </c>
      <c r="F54" s="2">
        <v>34.450000000000003</v>
      </c>
      <c r="G54" s="2">
        <v>279.5</v>
      </c>
      <c r="H54" s="2"/>
      <c r="I54" s="2">
        <v>20.329999999999998</v>
      </c>
    </row>
    <row r="55" spans="1:9">
      <c r="A55" s="49" t="s">
        <v>19</v>
      </c>
      <c r="B55" s="49"/>
      <c r="C55" s="8">
        <f>C53+C54</f>
        <v>265</v>
      </c>
      <c r="D55" s="8">
        <f t="shared" ref="D55:G55" si="10">D53+D54</f>
        <v>10.25</v>
      </c>
      <c r="E55" s="8">
        <f t="shared" si="10"/>
        <v>19.95</v>
      </c>
      <c r="F55" s="8">
        <f t="shared" si="10"/>
        <v>42.25</v>
      </c>
      <c r="G55" s="8">
        <f t="shared" si="10"/>
        <v>393.5</v>
      </c>
      <c r="H55" s="2"/>
      <c r="I55" s="25">
        <f>SUM(I53:I54)</f>
        <v>35.129999999999995</v>
      </c>
    </row>
    <row r="56" spans="1:9">
      <c r="A56" s="62" t="s">
        <v>20</v>
      </c>
      <c r="B56" s="62"/>
      <c r="C56" s="38">
        <f>C45+C52</f>
        <v>1590</v>
      </c>
      <c r="D56" s="38">
        <f>D45+D52</f>
        <v>42.06</v>
      </c>
      <c r="E56" s="38">
        <f>E45+E52</f>
        <v>42.65</v>
      </c>
      <c r="F56" s="38">
        <f>F45+F52</f>
        <v>213.53</v>
      </c>
      <c r="G56" s="38">
        <f>G45+G52</f>
        <v>1407.25</v>
      </c>
      <c r="H56" s="39"/>
      <c r="I56" s="41">
        <f>SUM(I41:I54)</f>
        <v>175.32999999999998</v>
      </c>
    </row>
    <row r="57" spans="1:9">
      <c r="A57" s="53" t="s">
        <v>42</v>
      </c>
      <c r="B57" s="54"/>
      <c r="C57" s="54"/>
      <c r="D57" s="54"/>
      <c r="E57" s="54"/>
      <c r="F57" s="54"/>
      <c r="G57" s="54"/>
      <c r="H57" s="55"/>
      <c r="I57" s="25"/>
    </row>
    <row r="58" spans="1:9">
      <c r="A58" s="66" t="s">
        <v>2</v>
      </c>
      <c r="B58" s="14" t="s">
        <v>43</v>
      </c>
      <c r="C58" s="4">
        <v>200</v>
      </c>
      <c r="D58" s="10">
        <v>6.2</v>
      </c>
      <c r="E58" s="10">
        <v>7.46</v>
      </c>
      <c r="F58" s="10">
        <v>30.86</v>
      </c>
      <c r="G58" s="10">
        <v>215.4</v>
      </c>
      <c r="H58" s="2">
        <v>262</v>
      </c>
      <c r="I58" s="10">
        <v>14.63</v>
      </c>
    </row>
    <row r="59" spans="1:9">
      <c r="A59" s="67"/>
      <c r="B59" s="1" t="s">
        <v>24</v>
      </c>
      <c r="C59" s="2">
        <v>50</v>
      </c>
      <c r="D59" s="2">
        <v>3</v>
      </c>
      <c r="E59" s="2">
        <v>10.75</v>
      </c>
      <c r="F59" s="2">
        <v>18.25</v>
      </c>
      <c r="G59" s="2">
        <v>182.5</v>
      </c>
      <c r="H59" s="2">
        <v>1</v>
      </c>
      <c r="I59" s="2">
        <v>16.21</v>
      </c>
    </row>
    <row r="60" spans="1:9">
      <c r="A60" s="67"/>
      <c r="B60" s="1" t="s">
        <v>5</v>
      </c>
      <c r="C60" s="2">
        <v>200</v>
      </c>
      <c r="D60" s="4">
        <v>0.1</v>
      </c>
      <c r="E60" s="4">
        <v>0</v>
      </c>
      <c r="F60" s="4">
        <v>15.2</v>
      </c>
      <c r="G60" s="4">
        <v>61</v>
      </c>
      <c r="H60" s="2">
        <v>494</v>
      </c>
      <c r="I60" s="2">
        <v>3.57</v>
      </c>
    </row>
    <row r="61" spans="1:9">
      <c r="A61" s="68"/>
      <c r="B61" s="5" t="s">
        <v>26</v>
      </c>
      <c r="C61" s="4">
        <v>150</v>
      </c>
      <c r="D61" s="6">
        <v>1.5</v>
      </c>
      <c r="E61" s="6">
        <v>0.5</v>
      </c>
      <c r="F61" s="6">
        <v>21</v>
      </c>
      <c r="G61" s="6">
        <v>96</v>
      </c>
      <c r="H61" s="2">
        <v>112</v>
      </c>
      <c r="I61" s="25"/>
    </row>
    <row r="62" spans="1:9">
      <c r="A62" s="49" t="s">
        <v>7</v>
      </c>
      <c r="B62" s="49"/>
      <c r="C62" s="7">
        <f>C58+C59+C60</f>
        <v>450</v>
      </c>
      <c r="D62" s="7">
        <f t="shared" ref="D62:G62" si="11">D58+D59+D60</f>
        <v>9.2999999999999989</v>
      </c>
      <c r="E62" s="7">
        <f t="shared" si="11"/>
        <v>18.21</v>
      </c>
      <c r="F62" s="7">
        <f t="shared" si="11"/>
        <v>64.31</v>
      </c>
      <c r="G62" s="7">
        <f t="shared" si="11"/>
        <v>458.9</v>
      </c>
      <c r="H62" s="2"/>
      <c r="I62" s="25"/>
    </row>
    <row r="63" spans="1:9">
      <c r="A63" s="69" t="s">
        <v>8</v>
      </c>
      <c r="B63" s="9" t="s">
        <v>9</v>
      </c>
      <c r="C63" s="2">
        <v>100</v>
      </c>
      <c r="D63" s="2">
        <v>0.9</v>
      </c>
      <c r="E63" s="2">
        <v>5.0999999999999996</v>
      </c>
      <c r="F63" s="2">
        <v>3.6</v>
      </c>
      <c r="G63" s="10">
        <v>64</v>
      </c>
      <c r="H63" s="4">
        <v>31</v>
      </c>
      <c r="I63" s="4">
        <v>11.26</v>
      </c>
    </row>
    <row r="64" spans="1:9" ht="25.5">
      <c r="A64" s="70"/>
      <c r="B64" s="5" t="s">
        <v>10</v>
      </c>
      <c r="C64" s="4">
        <v>250</v>
      </c>
      <c r="D64" s="4">
        <v>2.7</v>
      </c>
      <c r="E64" s="4">
        <v>2.85</v>
      </c>
      <c r="F64" s="4">
        <v>17.45</v>
      </c>
      <c r="G64" s="3">
        <v>118.25</v>
      </c>
      <c r="H64" s="4">
        <v>103</v>
      </c>
      <c r="I64" s="4">
        <v>8.52</v>
      </c>
    </row>
    <row r="65" spans="1:9">
      <c r="A65" s="70"/>
      <c r="B65" s="5" t="s">
        <v>44</v>
      </c>
      <c r="C65" s="4">
        <v>200</v>
      </c>
      <c r="D65" s="4">
        <v>4.2</v>
      </c>
      <c r="E65" s="4">
        <v>8.8000000000000007</v>
      </c>
      <c r="F65" s="4">
        <v>21.8</v>
      </c>
      <c r="G65" s="4">
        <v>184</v>
      </c>
      <c r="H65" s="4">
        <v>429</v>
      </c>
      <c r="I65" s="4">
        <v>27.93</v>
      </c>
    </row>
    <row r="66" spans="1:9">
      <c r="A66" s="70"/>
      <c r="B66" s="5" t="s">
        <v>45</v>
      </c>
      <c r="C66" s="4">
        <v>140</v>
      </c>
      <c r="D66" s="4">
        <v>13.3</v>
      </c>
      <c r="E66" s="4">
        <v>7.2</v>
      </c>
      <c r="F66" s="4">
        <v>6.3</v>
      </c>
      <c r="G66" s="4">
        <v>143</v>
      </c>
      <c r="H66" s="4">
        <v>78</v>
      </c>
      <c r="I66" s="4">
        <v>53.25</v>
      </c>
    </row>
    <row r="67" spans="1:9">
      <c r="A67" s="70"/>
      <c r="B67" s="5" t="s">
        <v>13</v>
      </c>
      <c r="C67" s="2">
        <v>200</v>
      </c>
      <c r="D67" s="2">
        <v>1</v>
      </c>
      <c r="E67" s="2">
        <v>0.2</v>
      </c>
      <c r="F67" s="2">
        <v>0.2</v>
      </c>
      <c r="G67" s="10">
        <v>92</v>
      </c>
      <c r="H67" s="4">
        <v>518</v>
      </c>
      <c r="I67" s="4">
        <v>12.8</v>
      </c>
    </row>
    <row r="68" spans="1:9">
      <c r="A68" s="70"/>
      <c r="B68" s="5" t="s">
        <v>14</v>
      </c>
      <c r="C68" s="4">
        <v>60</v>
      </c>
      <c r="D68" s="3">
        <v>4.2</v>
      </c>
      <c r="E68" s="3">
        <v>0.66</v>
      </c>
      <c r="F68" s="3">
        <v>24.18</v>
      </c>
      <c r="G68" s="3">
        <v>115.8</v>
      </c>
      <c r="H68" s="2">
        <v>516</v>
      </c>
      <c r="I68" s="4">
        <v>2.15</v>
      </c>
    </row>
    <row r="69" spans="1:9">
      <c r="A69" s="49" t="s">
        <v>15</v>
      </c>
      <c r="B69" s="49"/>
      <c r="C69" s="7">
        <f>C63+C64+C65+C66+C67+C68</f>
        <v>950</v>
      </c>
      <c r="D69" s="7">
        <f t="shared" ref="D69:G69" si="12">D63+D64+D65+D66+D67+D68</f>
        <v>26.3</v>
      </c>
      <c r="E69" s="7">
        <f t="shared" si="12"/>
        <v>24.81</v>
      </c>
      <c r="F69" s="7">
        <f t="shared" si="12"/>
        <v>73.53</v>
      </c>
      <c r="G69" s="7">
        <f t="shared" si="12"/>
        <v>717.05</v>
      </c>
      <c r="H69" s="2"/>
      <c r="I69" s="25"/>
    </row>
    <row r="70" spans="1:9">
      <c r="A70" s="59" t="s">
        <v>16</v>
      </c>
      <c r="B70" s="15" t="s">
        <v>31</v>
      </c>
      <c r="C70" s="2">
        <v>200</v>
      </c>
      <c r="D70" s="2">
        <v>3.16</v>
      </c>
      <c r="E70" s="2">
        <v>2.68</v>
      </c>
      <c r="F70" s="2">
        <v>15.94</v>
      </c>
      <c r="G70" s="2">
        <v>100.6</v>
      </c>
      <c r="H70" s="2">
        <v>379</v>
      </c>
      <c r="I70" s="4">
        <v>11.1</v>
      </c>
    </row>
    <row r="71" spans="1:9">
      <c r="A71" s="61"/>
      <c r="B71" s="2" t="s">
        <v>46</v>
      </c>
      <c r="C71" s="2">
        <v>65</v>
      </c>
      <c r="D71" s="2">
        <v>4.55</v>
      </c>
      <c r="E71" s="2">
        <v>13.65</v>
      </c>
      <c r="F71" s="2">
        <v>34.450000000000003</v>
      </c>
      <c r="G71" s="2">
        <v>279.5</v>
      </c>
      <c r="H71" s="2"/>
      <c r="I71" s="4">
        <v>23.69</v>
      </c>
    </row>
    <row r="72" spans="1:9">
      <c r="A72" s="49" t="s">
        <v>19</v>
      </c>
      <c r="B72" s="49"/>
      <c r="C72" s="8">
        <f>C70+C71</f>
        <v>265</v>
      </c>
      <c r="D72" s="8">
        <f t="shared" ref="D72:G72" si="13">D70+D71</f>
        <v>7.71</v>
      </c>
      <c r="E72" s="8">
        <f t="shared" si="13"/>
        <v>16.330000000000002</v>
      </c>
      <c r="F72" s="8">
        <f t="shared" si="13"/>
        <v>50.39</v>
      </c>
      <c r="G72" s="8">
        <f t="shared" si="13"/>
        <v>380.1</v>
      </c>
      <c r="H72" s="2"/>
      <c r="I72" s="25"/>
    </row>
    <row r="73" spans="1:9">
      <c r="A73" s="62" t="s">
        <v>20</v>
      </c>
      <c r="B73" s="62"/>
      <c r="C73" s="38">
        <f>C62+C69</f>
        <v>1400</v>
      </c>
      <c r="D73" s="38">
        <f>D62+D69</f>
        <v>35.6</v>
      </c>
      <c r="E73" s="38">
        <f>E62+E69</f>
        <v>43.019999999999996</v>
      </c>
      <c r="F73" s="38">
        <f>F62+F69</f>
        <v>137.84</v>
      </c>
      <c r="G73" s="38">
        <f>G62+G69</f>
        <v>1175.9499999999998</v>
      </c>
      <c r="H73" s="39"/>
      <c r="I73" s="40">
        <f>SUM(I58:I72)</f>
        <v>185.11</v>
      </c>
    </row>
    <row r="74" spans="1:9">
      <c r="A74" s="53" t="s">
        <v>47</v>
      </c>
      <c r="B74" s="54"/>
      <c r="C74" s="54"/>
      <c r="D74" s="54"/>
      <c r="E74" s="54"/>
      <c r="F74" s="54"/>
      <c r="G74" s="54"/>
      <c r="H74" s="55"/>
      <c r="I74" s="25"/>
    </row>
    <row r="75" spans="1:9">
      <c r="A75" s="59" t="s">
        <v>2</v>
      </c>
      <c r="B75" s="16" t="s">
        <v>48</v>
      </c>
      <c r="C75" s="17">
        <v>200</v>
      </c>
      <c r="D75" s="10">
        <v>5.62</v>
      </c>
      <c r="E75" s="10">
        <v>7.78</v>
      </c>
      <c r="F75" s="17">
        <v>39.020000000000003</v>
      </c>
      <c r="G75" s="10">
        <v>249.72</v>
      </c>
      <c r="H75" s="2">
        <v>181</v>
      </c>
      <c r="I75" s="10">
        <v>17.07</v>
      </c>
    </row>
    <row r="76" spans="1:9">
      <c r="A76" s="60"/>
      <c r="B76" s="1" t="s">
        <v>35</v>
      </c>
      <c r="C76" s="2">
        <v>50</v>
      </c>
      <c r="D76" s="2">
        <v>6.25</v>
      </c>
      <c r="E76" s="2">
        <v>3.75</v>
      </c>
      <c r="F76" s="2">
        <v>18.13</v>
      </c>
      <c r="G76" s="2">
        <v>133.75</v>
      </c>
      <c r="H76" s="2">
        <v>3</v>
      </c>
      <c r="I76" s="25">
        <v>9.33</v>
      </c>
    </row>
    <row r="77" spans="1:9">
      <c r="A77" s="60"/>
      <c r="B77" s="11" t="s">
        <v>25</v>
      </c>
      <c r="C77" s="12">
        <v>200</v>
      </c>
      <c r="D77" s="11">
        <v>3.6</v>
      </c>
      <c r="E77" s="11">
        <v>3.3</v>
      </c>
      <c r="F77" s="11">
        <v>25</v>
      </c>
      <c r="G77" s="13">
        <v>144</v>
      </c>
      <c r="H77" s="2">
        <v>496</v>
      </c>
      <c r="I77" s="11">
        <v>9.85</v>
      </c>
    </row>
    <row r="78" spans="1:9">
      <c r="A78" s="18"/>
      <c r="B78" s="5" t="s">
        <v>6</v>
      </c>
      <c r="C78" s="4">
        <v>180</v>
      </c>
      <c r="D78" s="6">
        <v>2.25</v>
      </c>
      <c r="E78" s="6">
        <v>0.5</v>
      </c>
      <c r="F78" s="6">
        <v>20.25</v>
      </c>
      <c r="G78" s="6">
        <v>107.5</v>
      </c>
      <c r="H78" s="2"/>
      <c r="I78" s="6">
        <v>36</v>
      </c>
    </row>
    <row r="79" spans="1:9">
      <c r="A79" s="49" t="s">
        <v>7</v>
      </c>
      <c r="B79" s="49"/>
      <c r="C79" s="7">
        <f>C75+C76+C77+C78</f>
        <v>630</v>
      </c>
      <c r="D79" s="7">
        <f t="shared" ref="D79:G79" si="14">D75+D76+D77</f>
        <v>15.47</v>
      </c>
      <c r="E79" s="7">
        <f t="shared" si="14"/>
        <v>14.830000000000002</v>
      </c>
      <c r="F79" s="7">
        <f t="shared" si="14"/>
        <v>82.15</v>
      </c>
      <c r="G79" s="7">
        <f t="shared" si="14"/>
        <v>527.47</v>
      </c>
      <c r="H79" s="2"/>
      <c r="I79" s="25"/>
    </row>
    <row r="80" spans="1:9">
      <c r="A80" s="59" t="s">
        <v>8</v>
      </c>
      <c r="B80" s="14" t="s">
        <v>37</v>
      </c>
      <c r="C80" s="2">
        <v>100</v>
      </c>
      <c r="D80" s="2">
        <v>0.7</v>
      </c>
      <c r="E80" s="2">
        <v>0.1</v>
      </c>
      <c r="F80" s="2">
        <v>1.9</v>
      </c>
      <c r="G80" s="10">
        <v>12</v>
      </c>
      <c r="H80" s="4">
        <v>71</v>
      </c>
      <c r="I80" s="4">
        <v>9.99</v>
      </c>
    </row>
    <row r="81" spans="1:9">
      <c r="A81" s="60"/>
      <c r="B81" s="5" t="s">
        <v>49</v>
      </c>
      <c r="C81" s="4">
        <v>250</v>
      </c>
      <c r="D81" s="4">
        <v>1.83</v>
      </c>
      <c r="E81" s="4">
        <v>5</v>
      </c>
      <c r="F81" s="4">
        <v>10.65</v>
      </c>
      <c r="G81" s="3">
        <v>95</v>
      </c>
      <c r="H81" s="4">
        <v>128</v>
      </c>
      <c r="I81" s="4">
        <v>8.9600000000000009</v>
      </c>
    </row>
    <row r="82" spans="1:9">
      <c r="A82" s="60"/>
      <c r="B82" s="5" t="s">
        <v>11</v>
      </c>
      <c r="C82" s="4">
        <v>200</v>
      </c>
      <c r="D82" s="4">
        <v>11.4</v>
      </c>
      <c r="E82" s="4">
        <v>10.46</v>
      </c>
      <c r="F82" s="4">
        <v>49.44</v>
      </c>
      <c r="G82" s="4">
        <v>337.4</v>
      </c>
      <c r="H82" s="4">
        <v>237</v>
      </c>
      <c r="I82" s="4">
        <v>16.064</v>
      </c>
    </row>
    <row r="83" spans="1:9">
      <c r="A83" s="60"/>
      <c r="B83" s="5" t="s">
        <v>50</v>
      </c>
      <c r="C83" s="4">
        <v>100</v>
      </c>
      <c r="D83" s="4">
        <v>10.58</v>
      </c>
      <c r="E83" s="4">
        <v>28.17</v>
      </c>
      <c r="F83" s="4">
        <v>2.56</v>
      </c>
      <c r="G83" s="4">
        <v>305</v>
      </c>
      <c r="H83" s="4">
        <v>256</v>
      </c>
      <c r="I83" s="4">
        <v>44.39</v>
      </c>
    </row>
    <row r="84" spans="1:9" ht="26.25">
      <c r="A84" s="60"/>
      <c r="B84" s="15" t="s">
        <v>30</v>
      </c>
      <c r="C84" s="2">
        <v>200</v>
      </c>
      <c r="D84" s="2">
        <v>0.2</v>
      </c>
      <c r="E84" s="2">
        <v>0</v>
      </c>
      <c r="F84" s="2">
        <v>19.8</v>
      </c>
      <c r="G84" s="2">
        <v>77</v>
      </c>
      <c r="H84" s="2">
        <v>296</v>
      </c>
      <c r="I84" s="4">
        <v>5.26</v>
      </c>
    </row>
    <row r="85" spans="1:9">
      <c r="A85" s="60"/>
      <c r="B85" s="5" t="s">
        <v>14</v>
      </c>
      <c r="C85" s="4">
        <v>60</v>
      </c>
      <c r="D85" s="3">
        <v>4.2</v>
      </c>
      <c r="E85" s="3">
        <v>0.66</v>
      </c>
      <c r="F85" s="3">
        <v>24.18</v>
      </c>
      <c r="G85" s="3">
        <v>115.8</v>
      </c>
      <c r="H85" s="2">
        <v>516</v>
      </c>
      <c r="I85" s="4">
        <v>2.16</v>
      </c>
    </row>
    <row r="86" spans="1:9">
      <c r="A86" s="49" t="s">
        <v>15</v>
      </c>
      <c r="B86" s="49"/>
      <c r="C86" s="7">
        <f>C80+C81+C82+C83+C84+C85</f>
        <v>910</v>
      </c>
      <c r="D86" s="7">
        <f t="shared" ref="D86:G86" si="15">D80+D81+D82+D83+D84+D85</f>
        <v>28.909999999999997</v>
      </c>
      <c r="E86" s="7">
        <f t="shared" si="15"/>
        <v>44.39</v>
      </c>
      <c r="F86" s="7">
        <f t="shared" si="15"/>
        <v>108.53</v>
      </c>
      <c r="G86" s="7">
        <f t="shared" si="15"/>
        <v>942.19999999999993</v>
      </c>
      <c r="H86" s="2"/>
      <c r="I86" s="25"/>
    </row>
    <row r="87" spans="1:9">
      <c r="A87" s="59" t="s">
        <v>16</v>
      </c>
      <c r="B87" s="2" t="s">
        <v>17</v>
      </c>
      <c r="C87" s="2">
        <v>200</v>
      </c>
      <c r="D87" s="2">
        <v>5.7</v>
      </c>
      <c r="E87" s="2">
        <v>6.3</v>
      </c>
      <c r="F87" s="2">
        <v>7.8</v>
      </c>
      <c r="G87" s="2">
        <v>114</v>
      </c>
      <c r="H87" s="2">
        <v>280</v>
      </c>
      <c r="I87" s="4">
        <v>14.8</v>
      </c>
    </row>
    <row r="88" spans="1:9">
      <c r="A88" s="61"/>
      <c r="B88" s="2" t="s">
        <v>18</v>
      </c>
      <c r="C88" s="2">
        <v>65</v>
      </c>
      <c r="D88" s="2">
        <v>4.55</v>
      </c>
      <c r="E88" s="2">
        <v>13.65</v>
      </c>
      <c r="F88" s="2">
        <v>34.450000000000003</v>
      </c>
      <c r="G88" s="2">
        <v>279.5</v>
      </c>
      <c r="H88" s="2"/>
      <c r="I88" s="4">
        <v>20.32</v>
      </c>
    </row>
    <row r="89" spans="1:9">
      <c r="A89" s="49" t="s">
        <v>19</v>
      </c>
      <c r="B89" s="49"/>
      <c r="C89" s="8">
        <f>C87+C88</f>
        <v>265</v>
      </c>
      <c r="D89" s="8">
        <f t="shared" ref="D89:G89" si="16">D87+D88</f>
        <v>10.25</v>
      </c>
      <c r="E89" s="8">
        <f t="shared" si="16"/>
        <v>19.95</v>
      </c>
      <c r="F89" s="8">
        <f t="shared" si="16"/>
        <v>42.25</v>
      </c>
      <c r="G89" s="8">
        <f t="shared" si="16"/>
        <v>393.5</v>
      </c>
      <c r="H89" s="2"/>
      <c r="I89" s="25"/>
    </row>
    <row r="90" spans="1:9">
      <c r="A90" s="62" t="s">
        <v>20</v>
      </c>
      <c r="B90" s="62"/>
      <c r="C90" s="38">
        <f>C79+C86</f>
        <v>1540</v>
      </c>
      <c r="D90" s="38">
        <f>D79+D86</f>
        <v>44.379999999999995</v>
      </c>
      <c r="E90" s="38">
        <f>E79+E86</f>
        <v>59.22</v>
      </c>
      <c r="F90" s="38">
        <f>F79+F86</f>
        <v>190.68</v>
      </c>
      <c r="G90" s="38">
        <f>G79+G86</f>
        <v>1469.67</v>
      </c>
      <c r="H90" s="39"/>
      <c r="I90" s="40">
        <f>SUM(I75:I89)</f>
        <v>194.19399999999999</v>
      </c>
    </row>
    <row r="91" spans="1:9">
      <c r="A91" s="53" t="s">
        <v>51</v>
      </c>
      <c r="B91" s="54"/>
      <c r="C91" s="54"/>
      <c r="D91" s="54"/>
      <c r="E91" s="54"/>
      <c r="F91" s="54"/>
      <c r="G91" s="54"/>
      <c r="H91" s="55"/>
      <c r="I91" s="25"/>
    </row>
    <row r="92" spans="1:9">
      <c r="A92" s="53" t="s">
        <v>1</v>
      </c>
      <c r="B92" s="54"/>
      <c r="C92" s="54"/>
      <c r="D92" s="54"/>
      <c r="E92" s="54"/>
      <c r="F92" s="54"/>
      <c r="G92" s="54"/>
      <c r="H92" s="55"/>
      <c r="I92" s="25"/>
    </row>
    <row r="93" spans="1:9">
      <c r="A93" s="59" t="s">
        <v>2</v>
      </c>
      <c r="B93" s="1" t="s">
        <v>22</v>
      </c>
      <c r="C93" s="2" t="s">
        <v>23</v>
      </c>
      <c r="D93" s="2">
        <v>7.68</v>
      </c>
      <c r="E93" s="2">
        <v>7.29</v>
      </c>
      <c r="F93" s="2">
        <v>16.23</v>
      </c>
      <c r="G93" s="2">
        <v>130.24</v>
      </c>
      <c r="H93" s="2">
        <v>319</v>
      </c>
      <c r="I93" s="2">
        <f>76.8+3.9</f>
        <v>80.7</v>
      </c>
    </row>
    <row r="94" spans="1:9">
      <c r="A94" s="60"/>
      <c r="B94" s="1" t="s">
        <v>24</v>
      </c>
      <c r="C94" s="2">
        <v>50</v>
      </c>
      <c r="D94" s="2">
        <v>3</v>
      </c>
      <c r="E94" s="2">
        <v>10.75</v>
      </c>
      <c r="F94" s="2">
        <v>18.25</v>
      </c>
      <c r="G94" s="2">
        <v>182.5</v>
      </c>
      <c r="H94" s="2">
        <v>1</v>
      </c>
      <c r="I94" s="2">
        <v>16.21</v>
      </c>
    </row>
    <row r="95" spans="1:9">
      <c r="A95" s="60"/>
      <c r="B95" s="2" t="s">
        <v>36</v>
      </c>
      <c r="C95" s="4">
        <v>200</v>
      </c>
      <c r="D95" s="4">
        <v>0.1</v>
      </c>
      <c r="E95" s="4">
        <v>0.04</v>
      </c>
      <c r="F95" s="4">
        <v>9.9</v>
      </c>
      <c r="G95" s="3">
        <v>35</v>
      </c>
      <c r="H95" s="2">
        <v>268</v>
      </c>
      <c r="I95" s="2">
        <v>1.06</v>
      </c>
    </row>
    <row r="96" spans="1:9">
      <c r="A96" s="61"/>
      <c r="B96" s="5" t="s">
        <v>26</v>
      </c>
      <c r="C96" s="4">
        <v>150</v>
      </c>
      <c r="D96" s="6">
        <v>1.5</v>
      </c>
      <c r="E96" s="6">
        <v>0.5</v>
      </c>
      <c r="F96" s="6">
        <v>21</v>
      </c>
      <c r="G96" s="6">
        <v>96</v>
      </c>
      <c r="H96" s="2">
        <v>112</v>
      </c>
      <c r="I96" s="25"/>
    </row>
    <row r="97" spans="1:9">
      <c r="A97" s="49" t="s">
        <v>7</v>
      </c>
      <c r="B97" s="49"/>
      <c r="C97" s="7">
        <f>226+C94+C95</f>
        <v>476</v>
      </c>
      <c r="D97" s="7">
        <f>D93+D94+D95</f>
        <v>10.78</v>
      </c>
      <c r="E97" s="7">
        <f t="shared" ref="E97:G97" si="17">E93+E94+E95</f>
        <v>18.079999999999998</v>
      </c>
      <c r="F97" s="7">
        <f t="shared" si="17"/>
        <v>44.38</v>
      </c>
      <c r="G97" s="7">
        <f t="shared" si="17"/>
        <v>347.74</v>
      </c>
      <c r="H97" s="2"/>
      <c r="I97" s="25"/>
    </row>
    <row r="98" spans="1:9">
      <c r="A98" s="59" t="s">
        <v>8</v>
      </c>
      <c r="B98" s="9" t="s">
        <v>27</v>
      </c>
      <c r="C98" s="4">
        <v>100</v>
      </c>
      <c r="D98" s="4">
        <v>1.1000000000000001</v>
      </c>
      <c r="E98" s="4">
        <v>0.2</v>
      </c>
      <c r="F98" s="4">
        <v>3.8</v>
      </c>
      <c r="G98" s="3">
        <v>22</v>
      </c>
      <c r="H98" s="4">
        <v>71</v>
      </c>
      <c r="I98" s="2">
        <v>11.8</v>
      </c>
    </row>
    <row r="99" spans="1:9">
      <c r="A99" s="60"/>
      <c r="B99" s="5" t="s">
        <v>28</v>
      </c>
      <c r="C99" s="4">
        <v>250</v>
      </c>
      <c r="D99" s="4">
        <v>1.75</v>
      </c>
      <c r="E99" s="4">
        <v>4.9800000000000004</v>
      </c>
      <c r="F99" s="4">
        <v>7.78</v>
      </c>
      <c r="G99" s="4">
        <v>83</v>
      </c>
      <c r="H99" s="4">
        <v>142</v>
      </c>
      <c r="I99" s="2">
        <v>8.6999999999999993</v>
      </c>
    </row>
    <row r="100" spans="1:9">
      <c r="A100" s="60"/>
      <c r="B100" s="5" t="s">
        <v>39</v>
      </c>
      <c r="C100" s="4">
        <v>200</v>
      </c>
      <c r="D100" s="4">
        <v>7.54</v>
      </c>
      <c r="E100" s="4">
        <v>0.9</v>
      </c>
      <c r="F100" s="4">
        <v>38.72</v>
      </c>
      <c r="G100" s="3">
        <v>193.2</v>
      </c>
      <c r="H100" s="4">
        <v>291</v>
      </c>
      <c r="I100" s="2">
        <v>13.98</v>
      </c>
    </row>
    <row r="101" spans="1:9">
      <c r="A101" s="60"/>
      <c r="B101" s="5" t="s">
        <v>52</v>
      </c>
      <c r="C101" s="4">
        <v>100</v>
      </c>
      <c r="D101" s="2">
        <v>11.76</v>
      </c>
      <c r="E101" s="2">
        <v>10.78</v>
      </c>
      <c r="F101" s="2">
        <v>2.94</v>
      </c>
      <c r="G101" s="10">
        <v>155.62</v>
      </c>
      <c r="H101" s="4">
        <v>301</v>
      </c>
      <c r="I101" s="2">
        <v>48.13</v>
      </c>
    </row>
    <row r="102" spans="1:9">
      <c r="A102" s="60"/>
      <c r="B102" s="15" t="s">
        <v>41</v>
      </c>
      <c r="C102" s="2">
        <v>200</v>
      </c>
      <c r="D102" s="2">
        <v>0.5</v>
      </c>
      <c r="E102" s="2">
        <v>0</v>
      </c>
      <c r="F102" s="2">
        <v>27</v>
      </c>
      <c r="G102" s="2">
        <v>110</v>
      </c>
      <c r="H102" s="2">
        <v>508</v>
      </c>
      <c r="I102" s="2">
        <v>4.6500000000000004</v>
      </c>
    </row>
    <row r="103" spans="1:9">
      <c r="A103" s="60"/>
      <c r="B103" s="5" t="s">
        <v>14</v>
      </c>
      <c r="C103" s="4">
        <v>60</v>
      </c>
      <c r="D103" s="3">
        <v>4.2</v>
      </c>
      <c r="E103" s="3">
        <v>0.66</v>
      </c>
      <c r="F103" s="3">
        <v>24.18</v>
      </c>
      <c r="G103" s="3">
        <v>115.8</v>
      </c>
      <c r="H103" s="2">
        <v>516</v>
      </c>
      <c r="I103" s="2">
        <v>2.15</v>
      </c>
    </row>
    <row r="104" spans="1:9">
      <c r="A104" s="49" t="s">
        <v>15</v>
      </c>
      <c r="B104" s="49"/>
      <c r="C104" s="7">
        <f>C98+C99+C100+C101+C102+C103</f>
        <v>910</v>
      </c>
      <c r="D104" s="7">
        <f t="shared" ref="D104:G104" si="18">D98+D99+D100+D101+D102+D103</f>
        <v>26.849999999999998</v>
      </c>
      <c r="E104" s="7">
        <f t="shared" si="18"/>
        <v>17.52</v>
      </c>
      <c r="F104" s="7">
        <f t="shared" si="18"/>
        <v>104.41999999999999</v>
      </c>
      <c r="G104" s="7">
        <f t="shared" si="18"/>
        <v>679.61999999999989</v>
      </c>
      <c r="H104" s="2"/>
      <c r="I104" s="25"/>
    </row>
    <row r="105" spans="1:9">
      <c r="A105" s="59" t="s">
        <v>16</v>
      </c>
      <c r="B105" s="15" t="s">
        <v>31</v>
      </c>
      <c r="C105" s="2">
        <v>200</v>
      </c>
      <c r="D105" s="2">
        <v>3.16</v>
      </c>
      <c r="E105" s="2">
        <v>2.68</v>
      </c>
      <c r="F105" s="2">
        <v>15.94</v>
      </c>
      <c r="G105" s="2">
        <v>100.6</v>
      </c>
      <c r="H105" s="2">
        <v>379</v>
      </c>
      <c r="I105" s="2">
        <v>11.1</v>
      </c>
    </row>
    <row r="106" spans="1:9">
      <c r="A106" s="61"/>
      <c r="B106" s="2" t="s">
        <v>53</v>
      </c>
      <c r="C106" s="2">
        <v>65</v>
      </c>
      <c r="D106" s="2">
        <v>4.55</v>
      </c>
      <c r="E106" s="2">
        <v>13.65</v>
      </c>
      <c r="F106" s="2">
        <v>34.450000000000003</v>
      </c>
      <c r="G106" s="2">
        <v>279.5</v>
      </c>
      <c r="H106" s="2"/>
      <c r="I106" s="2">
        <v>23.96</v>
      </c>
    </row>
    <row r="107" spans="1:9">
      <c r="A107" s="49" t="s">
        <v>19</v>
      </c>
      <c r="B107" s="49"/>
      <c r="C107" s="8">
        <f>C105+C106</f>
        <v>265</v>
      </c>
      <c r="D107" s="8">
        <f t="shared" ref="D107:G107" si="19">D105+D106</f>
        <v>7.71</v>
      </c>
      <c r="E107" s="8">
        <f t="shared" si="19"/>
        <v>16.330000000000002</v>
      </c>
      <c r="F107" s="8">
        <f t="shared" si="19"/>
        <v>50.39</v>
      </c>
      <c r="G107" s="8">
        <f t="shared" si="19"/>
        <v>380.1</v>
      </c>
      <c r="H107" s="2"/>
      <c r="I107" s="25"/>
    </row>
    <row r="108" spans="1:9">
      <c r="A108" s="62" t="s">
        <v>20</v>
      </c>
      <c r="B108" s="62"/>
      <c r="C108" s="38">
        <f>C97+C104</f>
        <v>1386</v>
      </c>
      <c r="D108" s="38">
        <f>D97+D104</f>
        <v>37.629999999999995</v>
      </c>
      <c r="E108" s="38">
        <f>E97+E104</f>
        <v>35.599999999999994</v>
      </c>
      <c r="F108" s="38">
        <f>F97+F104</f>
        <v>148.79999999999998</v>
      </c>
      <c r="G108" s="38">
        <f>G97+G104</f>
        <v>1027.3599999999999</v>
      </c>
      <c r="H108" s="39"/>
      <c r="I108" s="41">
        <f>SUM(I93:I107)</f>
        <v>222.44</v>
      </c>
    </row>
    <row r="109" spans="1:9">
      <c r="A109" s="53" t="s">
        <v>21</v>
      </c>
      <c r="B109" s="54"/>
      <c r="C109" s="54"/>
      <c r="D109" s="54"/>
      <c r="E109" s="54"/>
      <c r="F109" s="54"/>
      <c r="G109" s="54"/>
      <c r="H109" s="55"/>
      <c r="I109" s="25"/>
    </row>
    <row r="110" spans="1:9">
      <c r="A110" s="59" t="s">
        <v>2</v>
      </c>
      <c r="B110" s="16" t="s">
        <v>54</v>
      </c>
      <c r="C110" s="4">
        <v>200</v>
      </c>
      <c r="D110" s="4">
        <v>7.4</v>
      </c>
      <c r="E110" s="4">
        <v>7.48</v>
      </c>
      <c r="F110" s="4">
        <v>35.799999999999997</v>
      </c>
      <c r="G110" s="4">
        <v>283.60000000000002</v>
      </c>
      <c r="H110" s="2">
        <v>267</v>
      </c>
      <c r="I110" s="2">
        <v>14.68</v>
      </c>
    </row>
    <row r="111" spans="1:9">
      <c r="A111" s="60"/>
      <c r="B111" s="5" t="s">
        <v>5</v>
      </c>
      <c r="C111" s="2">
        <v>200</v>
      </c>
      <c r="D111" s="4">
        <v>0.1</v>
      </c>
      <c r="E111" s="4">
        <v>0</v>
      </c>
      <c r="F111" s="4">
        <v>15.2</v>
      </c>
      <c r="G111" s="4">
        <v>61</v>
      </c>
      <c r="H111" s="2">
        <v>494</v>
      </c>
      <c r="I111" s="2">
        <v>3.57</v>
      </c>
    </row>
    <row r="112" spans="1:9">
      <c r="A112" s="60"/>
      <c r="B112" s="5" t="s">
        <v>35</v>
      </c>
      <c r="C112" s="2">
        <v>50</v>
      </c>
      <c r="D112" s="2">
        <v>6.25</v>
      </c>
      <c r="E112" s="2">
        <v>3.75</v>
      </c>
      <c r="F112" s="2">
        <v>18.13</v>
      </c>
      <c r="G112" s="2">
        <v>133.75</v>
      </c>
      <c r="H112" s="2">
        <v>3</v>
      </c>
      <c r="I112" s="2">
        <v>9.33</v>
      </c>
    </row>
    <row r="113" spans="1:9">
      <c r="A113" s="18"/>
      <c r="B113" s="5" t="s">
        <v>26</v>
      </c>
      <c r="C113" s="4">
        <v>230</v>
      </c>
      <c r="D113" s="6">
        <v>3.75</v>
      </c>
      <c r="E113" s="6">
        <v>1.25</v>
      </c>
      <c r="F113" s="6">
        <v>52.5</v>
      </c>
      <c r="G113" s="6">
        <v>240</v>
      </c>
      <c r="H113" s="2"/>
      <c r="I113" s="2">
        <v>43.7</v>
      </c>
    </row>
    <row r="114" spans="1:9">
      <c r="A114" s="49" t="s">
        <v>7</v>
      </c>
      <c r="B114" s="49"/>
      <c r="C114" s="7">
        <f>C110+C111+C112+C113</f>
        <v>680</v>
      </c>
      <c r="D114" s="7">
        <f t="shared" ref="D114:G114" si="20">D110+D111+D112+D113</f>
        <v>17.5</v>
      </c>
      <c r="E114" s="7">
        <f t="shared" si="20"/>
        <v>12.48</v>
      </c>
      <c r="F114" s="7">
        <f t="shared" si="20"/>
        <v>121.63</v>
      </c>
      <c r="G114" s="7">
        <f t="shared" si="20"/>
        <v>718.35</v>
      </c>
      <c r="H114" s="8"/>
      <c r="I114" s="25"/>
    </row>
    <row r="115" spans="1:9">
      <c r="A115" s="59" t="s">
        <v>8</v>
      </c>
      <c r="B115" s="9" t="s">
        <v>9</v>
      </c>
      <c r="C115" s="2">
        <v>100</v>
      </c>
      <c r="D115" s="2">
        <v>0.9</v>
      </c>
      <c r="E115" s="2">
        <v>5.0999999999999996</v>
      </c>
      <c r="F115" s="2">
        <v>3.6</v>
      </c>
      <c r="G115" s="10">
        <v>64</v>
      </c>
      <c r="H115" s="4">
        <v>31</v>
      </c>
      <c r="I115" s="2">
        <v>11.26</v>
      </c>
    </row>
    <row r="116" spans="1:9">
      <c r="A116" s="60"/>
      <c r="B116" s="5" t="s">
        <v>55</v>
      </c>
      <c r="C116" s="4">
        <v>250</v>
      </c>
      <c r="D116" s="3">
        <v>2.68</v>
      </c>
      <c r="E116" s="3">
        <v>2.5</v>
      </c>
      <c r="F116" s="3">
        <v>19.329999999999998</v>
      </c>
      <c r="G116" s="3">
        <v>112.5</v>
      </c>
      <c r="H116" s="4">
        <v>61</v>
      </c>
      <c r="I116" s="2">
        <v>8.4</v>
      </c>
    </row>
    <row r="117" spans="1:9">
      <c r="A117" s="60"/>
      <c r="B117" s="5" t="s">
        <v>44</v>
      </c>
      <c r="C117" s="4">
        <v>200</v>
      </c>
      <c r="D117" s="4">
        <v>4.2</v>
      </c>
      <c r="E117" s="4">
        <v>8.8000000000000007</v>
      </c>
      <c r="F117" s="4">
        <v>21.8</v>
      </c>
      <c r="G117" s="4">
        <v>184</v>
      </c>
      <c r="H117" s="4">
        <v>429</v>
      </c>
      <c r="I117" s="2">
        <v>27.93</v>
      </c>
    </row>
    <row r="118" spans="1:9">
      <c r="A118" s="60"/>
      <c r="B118" s="5" t="s">
        <v>56</v>
      </c>
      <c r="C118" s="4">
        <v>120</v>
      </c>
      <c r="D118" s="10">
        <v>16.68</v>
      </c>
      <c r="E118" s="10">
        <v>2.52</v>
      </c>
      <c r="F118" s="10">
        <v>11.52</v>
      </c>
      <c r="G118" s="10">
        <v>135.6</v>
      </c>
      <c r="H118" s="4">
        <v>345</v>
      </c>
      <c r="I118" s="2">
        <v>44.56</v>
      </c>
    </row>
    <row r="119" spans="1:9">
      <c r="A119" s="60"/>
      <c r="B119" s="5" t="s">
        <v>13</v>
      </c>
      <c r="C119" s="2">
        <v>200</v>
      </c>
      <c r="D119" s="2">
        <v>1</v>
      </c>
      <c r="E119" s="2">
        <v>0.2</v>
      </c>
      <c r="F119" s="2">
        <v>0.2</v>
      </c>
      <c r="G119" s="10">
        <v>92</v>
      </c>
      <c r="H119" s="4">
        <v>518</v>
      </c>
      <c r="I119" s="2">
        <v>12.8</v>
      </c>
    </row>
    <row r="120" spans="1:9">
      <c r="A120" s="60"/>
      <c r="B120" s="5" t="s">
        <v>14</v>
      </c>
      <c r="C120" s="4">
        <v>60</v>
      </c>
      <c r="D120" s="3">
        <v>4.2</v>
      </c>
      <c r="E120" s="3">
        <v>0.66</v>
      </c>
      <c r="F120" s="3">
        <v>24.18</v>
      </c>
      <c r="G120" s="3">
        <v>115.8</v>
      </c>
      <c r="H120" s="2">
        <v>516</v>
      </c>
      <c r="I120" s="2">
        <v>2.15</v>
      </c>
    </row>
    <row r="121" spans="1:9">
      <c r="A121" s="49" t="s">
        <v>15</v>
      </c>
      <c r="B121" s="49"/>
      <c r="C121" s="7">
        <f>C115+C116+C117+C118+C119+C120</f>
        <v>930</v>
      </c>
      <c r="D121" s="7">
        <f t="shared" ref="D121:G121" si="21">D115+D116+D117+D118+D119+D120</f>
        <v>29.66</v>
      </c>
      <c r="E121" s="7">
        <f t="shared" si="21"/>
        <v>19.779999999999998</v>
      </c>
      <c r="F121" s="7">
        <f t="shared" si="21"/>
        <v>80.63</v>
      </c>
      <c r="G121" s="7">
        <f t="shared" si="21"/>
        <v>703.9</v>
      </c>
      <c r="H121" s="2"/>
      <c r="I121" s="25"/>
    </row>
    <row r="122" spans="1:9">
      <c r="A122" s="59" t="s">
        <v>16</v>
      </c>
      <c r="B122" s="2" t="s">
        <v>17</v>
      </c>
      <c r="C122" s="2">
        <v>200</v>
      </c>
      <c r="D122" s="2">
        <v>5.7</v>
      </c>
      <c r="E122" s="2">
        <v>6.3</v>
      </c>
      <c r="F122" s="2">
        <v>7.8</v>
      </c>
      <c r="G122" s="2">
        <v>114</v>
      </c>
      <c r="H122" s="2">
        <v>280</v>
      </c>
      <c r="I122" s="2">
        <v>14.8</v>
      </c>
    </row>
    <row r="123" spans="1:9">
      <c r="A123" s="61"/>
      <c r="B123" s="2" t="s">
        <v>18</v>
      </c>
      <c r="C123" s="2">
        <v>65</v>
      </c>
      <c r="D123" s="2">
        <v>4.55</v>
      </c>
      <c r="E123" s="2">
        <v>13.65</v>
      </c>
      <c r="F123" s="2">
        <v>34.450000000000003</v>
      </c>
      <c r="G123" s="2">
        <v>279.5</v>
      </c>
      <c r="H123" s="2"/>
      <c r="I123" s="2">
        <v>20.309999999999999</v>
      </c>
    </row>
    <row r="124" spans="1:9">
      <c r="A124" s="49" t="s">
        <v>19</v>
      </c>
      <c r="B124" s="49"/>
      <c r="C124" s="8">
        <f>C122+C123</f>
        <v>265</v>
      </c>
      <c r="D124" s="8">
        <f t="shared" ref="D124:G124" si="22">D122+D123</f>
        <v>10.25</v>
      </c>
      <c r="E124" s="8">
        <f t="shared" si="22"/>
        <v>19.95</v>
      </c>
      <c r="F124" s="8">
        <f t="shared" si="22"/>
        <v>42.25</v>
      </c>
      <c r="G124" s="8">
        <f t="shared" si="22"/>
        <v>393.5</v>
      </c>
      <c r="H124" s="2"/>
      <c r="I124" s="25"/>
    </row>
    <row r="125" spans="1:9">
      <c r="A125" s="62" t="s">
        <v>20</v>
      </c>
      <c r="B125" s="62"/>
      <c r="C125" s="38">
        <f>C114+C121</f>
        <v>1610</v>
      </c>
      <c r="D125" s="38">
        <f>D114+D121</f>
        <v>47.16</v>
      </c>
      <c r="E125" s="38">
        <f>E114+E121</f>
        <v>32.26</v>
      </c>
      <c r="F125" s="38">
        <f>F114+F121</f>
        <v>202.26</v>
      </c>
      <c r="G125" s="38">
        <f>G114+G121</f>
        <v>1422.25</v>
      </c>
      <c r="H125" s="39"/>
      <c r="I125" s="41">
        <f>SUM(I110:I124)</f>
        <v>213.49000000000004</v>
      </c>
    </row>
    <row r="126" spans="1:9">
      <c r="A126" s="53" t="s">
        <v>33</v>
      </c>
      <c r="B126" s="54"/>
      <c r="C126" s="54"/>
      <c r="D126" s="54"/>
      <c r="E126" s="54"/>
      <c r="F126" s="54"/>
      <c r="G126" s="54"/>
      <c r="H126" s="55"/>
      <c r="I126" s="25"/>
    </row>
    <row r="127" spans="1:9">
      <c r="A127" s="63" t="s">
        <v>2</v>
      </c>
      <c r="B127" s="1" t="s">
        <v>3</v>
      </c>
      <c r="C127" s="2">
        <v>200</v>
      </c>
      <c r="D127" s="2">
        <v>17.239999999999998</v>
      </c>
      <c r="E127" s="2">
        <v>26.76</v>
      </c>
      <c r="F127" s="2">
        <v>4.62</v>
      </c>
      <c r="G127" s="2">
        <v>326.16000000000003</v>
      </c>
      <c r="H127" s="2">
        <v>301</v>
      </c>
      <c r="I127" s="2">
        <v>51.93</v>
      </c>
    </row>
    <row r="128" spans="1:9">
      <c r="A128" s="64"/>
      <c r="B128" s="1" t="s">
        <v>4</v>
      </c>
      <c r="C128" s="2">
        <v>60</v>
      </c>
      <c r="D128" s="3">
        <v>4.5599999999999996</v>
      </c>
      <c r="E128" s="3">
        <v>0.48</v>
      </c>
      <c r="F128" s="3">
        <v>29.52</v>
      </c>
      <c r="G128" s="3">
        <v>141</v>
      </c>
      <c r="H128" s="2">
        <v>108</v>
      </c>
      <c r="I128" s="3">
        <v>3.31</v>
      </c>
    </row>
    <row r="129" spans="1:9">
      <c r="A129" s="64"/>
      <c r="B129" s="11" t="s">
        <v>25</v>
      </c>
      <c r="C129" s="12">
        <v>200</v>
      </c>
      <c r="D129" s="11">
        <v>3.6</v>
      </c>
      <c r="E129" s="11">
        <v>3.3</v>
      </c>
      <c r="F129" s="11">
        <v>25</v>
      </c>
      <c r="G129" s="13">
        <v>144</v>
      </c>
      <c r="H129" s="2">
        <v>496</v>
      </c>
      <c r="I129" s="11">
        <v>9.85</v>
      </c>
    </row>
    <row r="130" spans="1:9">
      <c r="A130" s="65"/>
      <c r="B130" s="5" t="s">
        <v>26</v>
      </c>
      <c r="C130" s="4">
        <v>150</v>
      </c>
      <c r="D130" s="6">
        <v>1.5</v>
      </c>
      <c r="E130" s="6">
        <v>0.5</v>
      </c>
      <c r="F130" s="6">
        <v>21</v>
      </c>
      <c r="G130" s="6">
        <v>96</v>
      </c>
      <c r="H130" s="2">
        <v>112</v>
      </c>
      <c r="I130" s="25"/>
    </row>
    <row r="131" spans="1:9">
      <c r="A131" s="49" t="s">
        <v>7</v>
      </c>
      <c r="B131" s="49"/>
      <c r="C131" s="7">
        <f>C127+C128+C129</f>
        <v>460</v>
      </c>
      <c r="D131" s="7">
        <f t="shared" ref="D131:G131" si="23">D127+D128+D129</f>
        <v>25.4</v>
      </c>
      <c r="E131" s="7">
        <f t="shared" si="23"/>
        <v>30.540000000000003</v>
      </c>
      <c r="F131" s="7">
        <f t="shared" si="23"/>
        <v>59.14</v>
      </c>
      <c r="G131" s="7">
        <f t="shared" si="23"/>
        <v>611.16000000000008</v>
      </c>
      <c r="H131" s="2"/>
      <c r="I131" s="25"/>
    </row>
    <row r="132" spans="1:9">
      <c r="A132" s="59" t="s">
        <v>8</v>
      </c>
      <c r="B132" s="14" t="s">
        <v>37</v>
      </c>
      <c r="C132" s="2">
        <v>100</v>
      </c>
      <c r="D132" s="2">
        <v>0.7</v>
      </c>
      <c r="E132" s="2">
        <v>0.1</v>
      </c>
      <c r="F132" s="2">
        <v>1.9</v>
      </c>
      <c r="G132" s="10">
        <v>12</v>
      </c>
      <c r="H132" s="4">
        <v>71</v>
      </c>
      <c r="I132" s="4">
        <v>9.99</v>
      </c>
    </row>
    <row r="133" spans="1:9" ht="25.5">
      <c r="A133" s="60"/>
      <c r="B133" s="5" t="s">
        <v>10</v>
      </c>
      <c r="C133" s="4">
        <v>250</v>
      </c>
      <c r="D133" s="4">
        <v>2.7</v>
      </c>
      <c r="E133" s="4">
        <v>2.85</v>
      </c>
      <c r="F133" s="4">
        <v>17.45</v>
      </c>
      <c r="G133" s="3">
        <v>118.25</v>
      </c>
      <c r="H133" s="4">
        <v>103</v>
      </c>
      <c r="I133" s="4">
        <v>8.52</v>
      </c>
    </row>
    <row r="134" spans="1:9">
      <c r="A134" s="60"/>
      <c r="B134" s="5" t="s">
        <v>29</v>
      </c>
      <c r="C134" s="2">
        <v>200</v>
      </c>
      <c r="D134" s="2">
        <v>19</v>
      </c>
      <c r="E134" s="2">
        <v>23.78</v>
      </c>
      <c r="F134" s="2">
        <v>31.56</v>
      </c>
      <c r="G134" s="10">
        <v>418.88</v>
      </c>
      <c r="H134" s="4">
        <v>131</v>
      </c>
      <c r="I134" s="4">
        <v>44.69</v>
      </c>
    </row>
    <row r="135" spans="1:9" ht="26.25">
      <c r="A135" s="60"/>
      <c r="B135" s="15" t="s">
        <v>30</v>
      </c>
      <c r="C135" s="2">
        <v>200</v>
      </c>
      <c r="D135" s="2">
        <v>0.2</v>
      </c>
      <c r="E135" s="2">
        <v>0</v>
      </c>
      <c r="F135" s="2">
        <v>19.8</v>
      </c>
      <c r="G135" s="2">
        <v>77</v>
      </c>
      <c r="H135" s="2">
        <v>296</v>
      </c>
      <c r="I135" s="4">
        <v>5.26</v>
      </c>
    </row>
    <row r="136" spans="1:9">
      <c r="A136" s="60"/>
      <c r="B136" s="5" t="s">
        <v>14</v>
      </c>
      <c r="C136" s="4">
        <v>60</v>
      </c>
      <c r="D136" s="3">
        <v>4.2</v>
      </c>
      <c r="E136" s="3">
        <v>0.66</v>
      </c>
      <c r="F136" s="3">
        <v>24.18</v>
      </c>
      <c r="G136" s="3">
        <v>115.8</v>
      </c>
      <c r="H136" s="2">
        <v>516</v>
      </c>
      <c r="I136" s="4">
        <v>2.15</v>
      </c>
    </row>
    <row r="137" spans="1:9">
      <c r="A137" s="49" t="s">
        <v>15</v>
      </c>
      <c r="B137" s="49"/>
      <c r="C137" s="7">
        <f>C132+C133+C134+C135+C136</f>
        <v>810</v>
      </c>
      <c r="D137" s="7">
        <f t="shared" ref="D137:G137" si="24">D132+D133+D134+D135+D136</f>
        <v>26.799999999999997</v>
      </c>
      <c r="E137" s="7">
        <f t="shared" si="24"/>
        <v>27.39</v>
      </c>
      <c r="F137" s="7">
        <f t="shared" si="24"/>
        <v>94.889999999999986</v>
      </c>
      <c r="G137" s="7">
        <f t="shared" si="24"/>
        <v>741.93</v>
      </c>
      <c r="H137" s="2"/>
      <c r="I137" s="25"/>
    </row>
    <row r="138" spans="1:9">
      <c r="A138" s="59" t="s">
        <v>16</v>
      </c>
      <c r="B138" s="15" t="s">
        <v>31</v>
      </c>
      <c r="C138" s="2">
        <v>200</v>
      </c>
      <c r="D138" s="2">
        <v>3.16</v>
      </c>
      <c r="E138" s="2">
        <v>2.68</v>
      </c>
      <c r="F138" s="2">
        <v>15.94</v>
      </c>
      <c r="G138" s="2">
        <v>100.6</v>
      </c>
      <c r="H138" s="2">
        <v>379</v>
      </c>
      <c r="I138" s="4">
        <v>11.1</v>
      </c>
    </row>
    <row r="139" spans="1:9">
      <c r="A139" s="61"/>
      <c r="B139" s="2" t="s">
        <v>32</v>
      </c>
      <c r="C139" s="2">
        <v>65</v>
      </c>
      <c r="D139" s="2">
        <v>4.55</v>
      </c>
      <c r="E139" s="2">
        <v>13.65</v>
      </c>
      <c r="F139" s="2">
        <v>34.450000000000003</v>
      </c>
      <c r="G139" s="2">
        <v>279.5</v>
      </c>
      <c r="H139" s="2"/>
      <c r="I139" s="4">
        <v>23.96</v>
      </c>
    </row>
    <row r="140" spans="1:9">
      <c r="A140" s="49" t="s">
        <v>19</v>
      </c>
      <c r="B140" s="49"/>
      <c r="C140" s="8">
        <f>C138+C139</f>
        <v>265</v>
      </c>
      <c r="D140" s="8">
        <f t="shared" ref="D140:G140" si="25">D138+D139</f>
        <v>7.71</v>
      </c>
      <c r="E140" s="8">
        <f t="shared" si="25"/>
        <v>16.330000000000002</v>
      </c>
      <c r="F140" s="8">
        <f t="shared" si="25"/>
        <v>50.39</v>
      </c>
      <c r="G140" s="8">
        <f t="shared" si="25"/>
        <v>380.1</v>
      </c>
      <c r="H140" s="2"/>
      <c r="I140" s="25"/>
    </row>
    <row r="141" spans="1:9">
      <c r="A141" s="62" t="s">
        <v>20</v>
      </c>
      <c r="B141" s="62"/>
      <c r="C141" s="38">
        <f>C131+C137</f>
        <v>1270</v>
      </c>
      <c r="D141" s="38">
        <f>D131+D137</f>
        <v>52.199999999999996</v>
      </c>
      <c r="E141" s="38">
        <f>E131+E137</f>
        <v>57.930000000000007</v>
      </c>
      <c r="F141" s="38">
        <f>F131+F137</f>
        <v>154.02999999999997</v>
      </c>
      <c r="G141" s="38">
        <f>G131+G137</f>
        <v>1353.0900000000001</v>
      </c>
      <c r="H141" s="39"/>
      <c r="I141" s="41">
        <f>SUM(I127:I140)</f>
        <v>170.76</v>
      </c>
    </row>
    <row r="142" spans="1:9">
      <c r="A142" s="53" t="s">
        <v>42</v>
      </c>
      <c r="B142" s="54"/>
      <c r="C142" s="54"/>
      <c r="D142" s="54"/>
      <c r="E142" s="54"/>
      <c r="F142" s="54"/>
      <c r="G142" s="54"/>
      <c r="H142" s="55"/>
      <c r="I142" s="25"/>
    </row>
    <row r="143" spans="1:9">
      <c r="A143" s="59" t="s">
        <v>2</v>
      </c>
      <c r="B143" s="5" t="s">
        <v>34</v>
      </c>
      <c r="C143" s="4">
        <v>200</v>
      </c>
      <c r="D143" s="4">
        <v>5.7</v>
      </c>
      <c r="E143" s="4">
        <v>5.26</v>
      </c>
      <c r="F143" s="4">
        <v>18.98</v>
      </c>
      <c r="G143" s="4">
        <v>146</v>
      </c>
      <c r="H143" s="2">
        <v>165</v>
      </c>
      <c r="I143" s="2">
        <v>12.22</v>
      </c>
    </row>
    <row r="144" spans="1:9">
      <c r="A144" s="60"/>
      <c r="B144" s="1" t="s">
        <v>35</v>
      </c>
      <c r="C144" s="2">
        <v>50</v>
      </c>
      <c r="D144" s="2">
        <v>6.25</v>
      </c>
      <c r="E144" s="2">
        <v>3.75</v>
      </c>
      <c r="F144" s="2">
        <v>18.13</v>
      </c>
      <c r="G144" s="2">
        <v>133.75</v>
      </c>
      <c r="H144" s="2">
        <v>3</v>
      </c>
      <c r="I144" s="2">
        <v>9.33</v>
      </c>
    </row>
    <row r="145" spans="1:9">
      <c r="A145" s="60"/>
      <c r="B145" s="2" t="s">
        <v>36</v>
      </c>
      <c r="C145" s="4">
        <v>200</v>
      </c>
      <c r="D145" s="4">
        <v>0.1</v>
      </c>
      <c r="E145" s="4">
        <v>0.04</v>
      </c>
      <c r="F145" s="4">
        <v>9.9</v>
      </c>
      <c r="G145" s="3">
        <v>35</v>
      </c>
      <c r="H145" s="2">
        <v>268</v>
      </c>
      <c r="I145" s="2">
        <v>1.06</v>
      </c>
    </row>
    <row r="146" spans="1:9">
      <c r="A146" s="61"/>
      <c r="B146" s="5" t="s">
        <v>6</v>
      </c>
      <c r="C146" s="4">
        <v>180</v>
      </c>
      <c r="D146" s="6">
        <v>2.25</v>
      </c>
      <c r="E146" s="6">
        <v>0.5</v>
      </c>
      <c r="F146" s="6">
        <v>20.25</v>
      </c>
      <c r="G146" s="6">
        <v>107.5</v>
      </c>
      <c r="H146" s="2"/>
      <c r="I146" s="2">
        <v>36</v>
      </c>
    </row>
    <row r="147" spans="1:9">
      <c r="A147" s="49" t="s">
        <v>7</v>
      </c>
      <c r="B147" s="49"/>
      <c r="C147" s="7">
        <f>C143+C144+C145+C146</f>
        <v>630</v>
      </c>
      <c r="D147" s="7">
        <f t="shared" ref="D147:G147" si="26">D143+D144+D145+D146</f>
        <v>14.299999999999999</v>
      </c>
      <c r="E147" s="7">
        <f t="shared" si="26"/>
        <v>9.5499999999999989</v>
      </c>
      <c r="F147" s="7">
        <f t="shared" si="26"/>
        <v>67.259999999999991</v>
      </c>
      <c r="G147" s="7">
        <f t="shared" si="26"/>
        <v>422.25</v>
      </c>
      <c r="H147" s="2"/>
      <c r="I147" s="25"/>
    </row>
    <row r="148" spans="1:9">
      <c r="A148" s="59" t="s">
        <v>8</v>
      </c>
      <c r="B148" s="9" t="s">
        <v>27</v>
      </c>
      <c r="C148" s="4">
        <v>100</v>
      </c>
      <c r="D148" s="4">
        <v>1.1000000000000001</v>
      </c>
      <c r="E148" s="4">
        <v>0.2</v>
      </c>
      <c r="F148" s="4">
        <v>3.8</v>
      </c>
      <c r="G148" s="3">
        <v>22</v>
      </c>
      <c r="H148" s="4">
        <v>71</v>
      </c>
      <c r="I148" s="2">
        <v>11.8</v>
      </c>
    </row>
    <row r="149" spans="1:9" ht="26.25">
      <c r="A149" s="60"/>
      <c r="B149" s="15" t="s">
        <v>57</v>
      </c>
      <c r="C149" s="4">
        <v>250</v>
      </c>
      <c r="D149" s="10">
        <v>2.2999999999999998</v>
      </c>
      <c r="E149" s="10">
        <v>4.25</v>
      </c>
      <c r="F149" s="10">
        <v>15.13</v>
      </c>
      <c r="G149" s="10">
        <v>108</v>
      </c>
      <c r="H149" s="4">
        <v>144</v>
      </c>
      <c r="I149" s="2">
        <v>13.4</v>
      </c>
    </row>
    <row r="150" spans="1:9">
      <c r="A150" s="60"/>
      <c r="B150" s="5" t="s">
        <v>11</v>
      </c>
      <c r="C150" s="4">
        <v>200</v>
      </c>
      <c r="D150" s="4">
        <v>11.4</v>
      </c>
      <c r="E150" s="4">
        <v>10.46</v>
      </c>
      <c r="F150" s="4">
        <v>49.44</v>
      </c>
      <c r="G150" s="4">
        <v>337.4</v>
      </c>
      <c r="H150" s="4">
        <v>237</v>
      </c>
      <c r="I150" s="2">
        <v>16.065000000000001</v>
      </c>
    </row>
    <row r="151" spans="1:9">
      <c r="A151" s="60"/>
      <c r="B151" s="5" t="s">
        <v>40</v>
      </c>
      <c r="C151" s="4">
        <v>100</v>
      </c>
      <c r="D151" s="4">
        <v>10.64</v>
      </c>
      <c r="E151" s="4">
        <v>28.19</v>
      </c>
      <c r="F151" s="4">
        <v>2.89</v>
      </c>
      <c r="G151" s="3">
        <v>309</v>
      </c>
      <c r="H151" s="4">
        <v>260</v>
      </c>
      <c r="I151" s="2">
        <v>35.08</v>
      </c>
    </row>
    <row r="152" spans="1:9">
      <c r="A152" s="60"/>
      <c r="B152" s="15" t="s">
        <v>41</v>
      </c>
      <c r="C152" s="2">
        <v>200</v>
      </c>
      <c r="D152" s="2">
        <v>0.5</v>
      </c>
      <c r="E152" s="2">
        <v>0</v>
      </c>
      <c r="F152" s="2">
        <v>27</v>
      </c>
      <c r="G152" s="2">
        <v>110</v>
      </c>
      <c r="H152" s="2">
        <v>508</v>
      </c>
      <c r="I152" s="2">
        <v>4.6500000000000004</v>
      </c>
    </row>
    <row r="153" spans="1:9">
      <c r="A153" s="60"/>
      <c r="B153" s="5" t="s">
        <v>14</v>
      </c>
      <c r="C153" s="4">
        <v>60</v>
      </c>
      <c r="D153" s="3">
        <v>4.2</v>
      </c>
      <c r="E153" s="3">
        <v>0.66</v>
      </c>
      <c r="F153" s="3">
        <v>24.18</v>
      </c>
      <c r="G153" s="3">
        <v>115.8</v>
      </c>
      <c r="H153" s="2">
        <v>516</v>
      </c>
      <c r="I153" s="2">
        <v>2.15</v>
      </c>
    </row>
    <row r="154" spans="1:9">
      <c r="A154" s="49" t="s">
        <v>15</v>
      </c>
      <c r="B154" s="49"/>
      <c r="C154" s="7">
        <f>C148+C149+C150+C151+C152+C153</f>
        <v>910</v>
      </c>
      <c r="D154" s="7">
        <f t="shared" ref="D154:G154" si="27">D148+D149+D150+D151+D152+D153</f>
        <v>30.14</v>
      </c>
      <c r="E154" s="7">
        <f t="shared" si="27"/>
        <v>43.76</v>
      </c>
      <c r="F154" s="7">
        <f t="shared" si="27"/>
        <v>122.44</v>
      </c>
      <c r="G154" s="7">
        <f t="shared" si="27"/>
        <v>1002.1999999999999</v>
      </c>
      <c r="H154" s="2"/>
      <c r="I154" s="25"/>
    </row>
    <row r="155" spans="1:9">
      <c r="A155" s="59" t="s">
        <v>16</v>
      </c>
      <c r="B155" s="2" t="s">
        <v>17</v>
      </c>
      <c r="C155" s="2">
        <v>200</v>
      </c>
      <c r="D155" s="2">
        <v>5.7</v>
      </c>
      <c r="E155" s="2">
        <v>6.3</v>
      </c>
      <c r="F155" s="2">
        <v>7.8</v>
      </c>
      <c r="G155" s="2">
        <v>114</v>
      </c>
      <c r="H155" s="2">
        <v>280</v>
      </c>
      <c r="I155" s="2">
        <v>14.8</v>
      </c>
    </row>
    <row r="156" spans="1:9">
      <c r="A156" s="61"/>
      <c r="B156" s="2" t="s">
        <v>18</v>
      </c>
      <c r="C156" s="2">
        <v>65</v>
      </c>
      <c r="D156" s="2">
        <v>4.55</v>
      </c>
      <c r="E156" s="2">
        <v>13.65</v>
      </c>
      <c r="F156" s="2">
        <v>34.450000000000003</v>
      </c>
      <c r="G156" s="2">
        <v>279.5</v>
      </c>
      <c r="H156" s="2"/>
      <c r="I156" s="2">
        <v>20.32</v>
      </c>
    </row>
    <row r="157" spans="1:9">
      <c r="A157" s="49" t="s">
        <v>19</v>
      </c>
      <c r="B157" s="49"/>
      <c r="C157" s="8">
        <f>C155+C156</f>
        <v>265</v>
      </c>
      <c r="D157" s="8">
        <f t="shared" ref="D157:G157" si="28">D155+D156</f>
        <v>10.25</v>
      </c>
      <c r="E157" s="8">
        <f t="shared" si="28"/>
        <v>19.95</v>
      </c>
      <c r="F157" s="8">
        <f t="shared" si="28"/>
        <v>42.25</v>
      </c>
      <c r="G157" s="8">
        <f t="shared" si="28"/>
        <v>393.5</v>
      </c>
      <c r="H157" s="2"/>
      <c r="I157" s="25"/>
    </row>
    <row r="158" spans="1:9">
      <c r="A158" s="62" t="s">
        <v>20</v>
      </c>
      <c r="B158" s="62"/>
      <c r="C158" s="38">
        <f>C147+C154</f>
        <v>1540</v>
      </c>
      <c r="D158" s="38">
        <f>D147+D154</f>
        <v>44.44</v>
      </c>
      <c r="E158" s="38">
        <f>E147+E154</f>
        <v>53.309999999999995</v>
      </c>
      <c r="F158" s="38">
        <f>F147+F154</f>
        <v>189.7</v>
      </c>
      <c r="G158" s="38">
        <f>G147+G154</f>
        <v>1424.4499999999998</v>
      </c>
      <c r="H158" s="39"/>
      <c r="I158" s="41">
        <f>SUM(I143:I157)</f>
        <v>176.875</v>
      </c>
    </row>
    <row r="159" spans="1:9">
      <c r="A159" s="53" t="s">
        <v>47</v>
      </c>
      <c r="B159" s="54"/>
      <c r="C159" s="54"/>
      <c r="D159" s="54"/>
      <c r="E159" s="54"/>
      <c r="F159" s="54"/>
      <c r="G159" s="54"/>
      <c r="H159" s="55"/>
      <c r="I159" s="25"/>
    </row>
    <row r="160" spans="1:9">
      <c r="A160" s="59" t="s">
        <v>2</v>
      </c>
      <c r="B160" s="16" t="s">
        <v>48</v>
      </c>
      <c r="C160" s="17">
        <v>200</v>
      </c>
      <c r="D160" s="10">
        <v>5.62</v>
      </c>
      <c r="E160" s="10">
        <v>7.78</v>
      </c>
      <c r="F160" s="10">
        <v>39.020000000000003</v>
      </c>
      <c r="G160" s="10">
        <v>249.2</v>
      </c>
      <c r="H160" s="2">
        <v>181</v>
      </c>
      <c r="I160" s="10">
        <v>17.079999999999998</v>
      </c>
    </row>
    <row r="161" spans="1:9">
      <c r="A161" s="60"/>
      <c r="B161" s="1" t="s">
        <v>24</v>
      </c>
      <c r="C161" s="2">
        <v>50</v>
      </c>
      <c r="D161" s="2">
        <v>3</v>
      </c>
      <c r="E161" s="2">
        <v>10.75</v>
      </c>
      <c r="F161" s="2">
        <v>18.25</v>
      </c>
      <c r="G161" s="2">
        <v>182.5</v>
      </c>
      <c r="H161" s="2">
        <v>1</v>
      </c>
      <c r="I161" s="2">
        <v>16.21</v>
      </c>
    </row>
    <row r="162" spans="1:9">
      <c r="A162" s="60"/>
      <c r="B162" s="5" t="s">
        <v>5</v>
      </c>
      <c r="C162" s="2">
        <v>200</v>
      </c>
      <c r="D162" s="4">
        <v>0.1</v>
      </c>
      <c r="E162" s="4">
        <v>0</v>
      </c>
      <c r="F162" s="4">
        <v>15.2</v>
      </c>
      <c r="G162" s="4">
        <v>61</v>
      </c>
      <c r="H162" s="2">
        <v>494</v>
      </c>
      <c r="I162" s="2">
        <v>3.57</v>
      </c>
    </row>
    <row r="163" spans="1:9">
      <c r="A163" s="18"/>
      <c r="B163" s="5" t="s">
        <v>26</v>
      </c>
      <c r="C163" s="4">
        <v>150</v>
      </c>
      <c r="D163" s="6">
        <v>1.5</v>
      </c>
      <c r="E163" s="6">
        <v>0.5</v>
      </c>
      <c r="F163" s="6">
        <v>21</v>
      </c>
      <c r="G163" s="6">
        <v>96</v>
      </c>
      <c r="H163" s="2">
        <v>112</v>
      </c>
      <c r="I163" s="25"/>
    </row>
    <row r="164" spans="1:9">
      <c r="A164" s="49" t="s">
        <v>7</v>
      </c>
      <c r="B164" s="49"/>
      <c r="C164" s="7">
        <f>C160+C161+C162</f>
        <v>450</v>
      </c>
      <c r="D164" s="7">
        <f t="shared" ref="D164:G164" si="29">D160+D161+D162</f>
        <v>8.7200000000000006</v>
      </c>
      <c r="E164" s="7">
        <f t="shared" si="29"/>
        <v>18.53</v>
      </c>
      <c r="F164" s="7">
        <f t="shared" si="29"/>
        <v>72.47</v>
      </c>
      <c r="G164" s="7">
        <f t="shared" si="29"/>
        <v>492.7</v>
      </c>
      <c r="H164" s="2"/>
      <c r="I164" s="25"/>
    </row>
    <row r="165" spans="1:9">
      <c r="A165" s="59" t="s">
        <v>8</v>
      </c>
      <c r="B165" s="9" t="s">
        <v>9</v>
      </c>
      <c r="C165" s="2">
        <v>100</v>
      </c>
      <c r="D165" s="2">
        <v>0.9</v>
      </c>
      <c r="E165" s="2">
        <v>5.0999999999999996</v>
      </c>
      <c r="F165" s="2">
        <v>3.6</v>
      </c>
      <c r="G165" s="10">
        <v>64</v>
      </c>
      <c r="H165" s="4">
        <v>31</v>
      </c>
      <c r="I165" s="4">
        <v>11.26</v>
      </c>
    </row>
    <row r="166" spans="1:9">
      <c r="A166" s="60"/>
      <c r="B166" s="5" t="s">
        <v>49</v>
      </c>
      <c r="C166" s="4">
        <v>250</v>
      </c>
      <c r="D166" s="4">
        <v>1.83</v>
      </c>
      <c r="E166" s="4">
        <v>5</v>
      </c>
      <c r="F166" s="4">
        <v>10.65</v>
      </c>
      <c r="G166" s="3">
        <v>95</v>
      </c>
      <c r="H166" s="4">
        <v>128</v>
      </c>
      <c r="I166" s="4">
        <v>8.9600000000000009</v>
      </c>
    </row>
    <row r="167" spans="1:9">
      <c r="A167" s="60"/>
      <c r="B167" s="5" t="s">
        <v>39</v>
      </c>
      <c r="C167" s="4">
        <v>200</v>
      </c>
      <c r="D167" s="4">
        <v>7.54</v>
      </c>
      <c r="E167" s="4">
        <v>0.9</v>
      </c>
      <c r="F167" s="4">
        <v>38.72</v>
      </c>
      <c r="G167" s="3">
        <v>193.2</v>
      </c>
      <c r="H167" s="4">
        <v>291</v>
      </c>
      <c r="I167" s="4">
        <v>13.98</v>
      </c>
    </row>
    <row r="168" spans="1:9">
      <c r="A168" s="60"/>
      <c r="B168" s="5" t="s">
        <v>58</v>
      </c>
      <c r="C168" s="4">
        <v>100</v>
      </c>
      <c r="D168" s="19">
        <v>15.8</v>
      </c>
      <c r="E168" s="19">
        <v>16.420000000000002</v>
      </c>
      <c r="F168" s="3">
        <v>16.829999999999998</v>
      </c>
      <c r="G168" s="3">
        <v>278.75</v>
      </c>
      <c r="H168" s="4">
        <v>305</v>
      </c>
      <c r="I168" s="4">
        <v>43.79</v>
      </c>
    </row>
    <row r="169" spans="1:9">
      <c r="A169" s="60"/>
      <c r="B169" s="5" t="s">
        <v>13</v>
      </c>
      <c r="C169" s="2">
        <v>200</v>
      </c>
      <c r="D169" s="2">
        <v>1</v>
      </c>
      <c r="E169" s="2">
        <v>0.2</v>
      </c>
      <c r="F169" s="2">
        <v>0.2</v>
      </c>
      <c r="G169" s="10">
        <v>92</v>
      </c>
      <c r="H169" s="4">
        <v>518</v>
      </c>
      <c r="I169" s="4">
        <v>12.8</v>
      </c>
    </row>
    <row r="170" spans="1:9">
      <c r="A170" s="60"/>
      <c r="B170" s="5" t="s">
        <v>14</v>
      </c>
      <c r="C170" s="4">
        <v>60</v>
      </c>
      <c r="D170" s="3">
        <v>4.2</v>
      </c>
      <c r="E170" s="3">
        <v>0.66</v>
      </c>
      <c r="F170" s="3">
        <v>24.18</v>
      </c>
      <c r="G170" s="3">
        <v>115.8</v>
      </c>
      <c r="H170" s="2">
        <v>516</v>
      </c>
      <c r="I170" s="4">
        <v>2.15</v>
      </c>
    </row>
    <row r="171" spans="1:9">
      <c r="A171" s="49" t="s">
        <v>15</v>
      </c>
      <c r="B171" s="49"/>
      <c r="C171" s="7">
        <f>C165+C166+C167+C168+C169+C170</f>
        <v>910</v>
      </c>
      <c r="D171" s="7">
        <f t="shared" ref="D171:G171" si="30">D165+D166+D167+D168+D169+D170</f>
        <v>31.27</v>
      </c>
      <c r="E171" s="7">
        <f t="shared" si="30"/>
        <v>28.28</v>
      </c>
      <c r="F171" s="7">
        <f t="shared" si="30"/>
        <v>94.18</v>
      </c>
      <c r="G171" s="7">
        <f t="shared" si="30"/>
        <v>838.75</v>
      </c>
      <c r="H171" s="2"/>
      <c r="I171" s="25"/>
    </row>
    <row r="172" spans="1:9">
      <c r="A172" s="59" t="s">
        <v>16</v>
      </c>
      <c r="B172" s="15" t="s">
        <v>31</v>
      </c>
      <c r="C172" s="2">
        <v>200</v>
      </c>
      <c r="D172" s="2">
        <v>3.16</v>
      </c>
      <c r="E172" s="2">
        <v>2.68</v>
      </c>
      <c r="F172" s="2">
        <v>15.94</v>
      </c>
      <c r="G172" s="2">
        <v>100.6</v>
      </c>
      <c r="H172" s="2">
        <v>379</v>
      </c>
      <c r="I172" s="4">
        <v>11.1</v>
      </c>
    </row>
    <row r="173" spans="1:9">
      <c r="A173" s="61"/>
      <c r="B173" s="2" t="s">
        <v>46</v>
      </c>
      <c r="C173" s="2">
        <v>65</v>
      </c>
      <c r="D173" s="2">
        <v>4.55</v>
      </c>
      <c r="E173" s="2">
        <v>13.65</v>
      </c>
      <c r="F173" s="2">
        <v>34.450000000000003</v>
      </c>
      <c r="G173" s="2">
        <v>279.5</v>
      </c>
      <c r="H173" s="2"/>
      <c r="I173" s="4">
        <v>23.96</v>
      </c>
    </row>
    <row r="174" spans="1:9">
      <c r="A174" s="49" t="s">
        <v>19</v>
      </c>
      <c r="B174" s="49"/>
      <c r="C174" s="8">
        <f>C172+C173</f>
        <v>265</v>
      </c>
      <c r="D174" s="8">
        <f t="shared" ref="D174:G174" si="31">D172+D173</f>
        <v>7.71</v>
      </c>
      <c r="E174" s="8">
        <f t="shared" si="31"/>
        <v>16.330000000000002</v>
      </c>
      <c r="F174" s="8">
        <f t="shared" si="31"/>
        <v>50.39</v>
      </c>
      <c r="G174" s="8">
        <f t="shared" si="31"/>
        <v>380.1</v>
      </c>
      <c r="H174" s="2"/>
      <c r="I174" s="25"/>
    </row>
    <row r="175" spans="1:9">
      <c r="A175" s="62" t="s">
        <v>20</v>
      </c>
      <c r="B175" s="62"/>
      <c r="C175" s="38">
        <f>C164+C171</f>
        <v>1360</v>
      </c>
      <c r="D175" s="38">
        <f>D164+D171</f>
        <v>39.99</v>
      </c>
      <c r="E175" s="38">
        <f>E164+E171</f>
        <v>46.81</v>
      </c>
      <c r="F175" s="38">
        <f>F164+F171</f>
        <v>166.65</v>
      </c>
      <c r="G175" s="38">
        <f>G164+G171</f>
        <v>1331.45</v>
      </c>
      <c r="H175" s="39"/>
      <c r="I175" s="42">
        <f>SUM(I160:I174)</f>
        <v>164.85999999999999</v>
      </c>
    </row>
    <row r="176" spans="1:9">
      <c r="A176" s="20"/>
      <c r="B176" s="20"/>
      <c r="C176" s="20"/>
      <c r="D176" s="20"/>
      <c r="E176" s="20"/>
      <c r="F176" s="20"/>
      <c r="G176" s="20"/>
      <c r="H176" s="20"/>
    </row>
    <row r="177" spans="1:9">
      <c r="A177" s="71" t="s">
        <v>59</v>
      </c>
      <c r="B177" s="72"/>
      <c r="C177" s="73"/>
      <c r="D177" s="21">
        <f>(D23+D39+D56+D73+D90+D108+D125+D141+D158+D175)/10</f>
        <v>48.616999999999997</v>
      </c>
      <c r="E177" s="21">
        <f>(E23+E39+E56+E73+E90+E108+E125+E141+E158+E175)/10</f>
        <v>54.291000000000011</v>
      </c>
      <c r="F177" s="21">
        <f>(F23+F39+F56+F73+F90+F108+F125+F141+F158+F175)/10</f>
        <v>183.852</v>
      </c>
      <c r="G177" s="21">
        <f>(G23+G39+G56+G73+G90+G108+G125+G141+G158+G175)/10</f>
        <v>1458.6770000000001</v>
      </c>
      <c r="H177" s="20"/>
      <c r="I177" s="44">
        <f>SUM(I23,I39,I56,I73,I90,I108,I125,I141,I158,I175)/10</f>
        <v>194.05276799999996</v>
      </c>
    </row>
    <row r="178" spans="1:9">
      <c r="A178" s="71" t="s">
        <v>60</v>
      </c>
      <c r="B178" s="72"/>
      <c r="C178" s="73"/>
      <c r="D178" s="21">
        <v>46.2</v>
      </c>
      <c r="E178" s="21">
        <v>47.4</v>
      </c>
      <c r="F178" s="21">
        <v>201</v>
      </c>
      <c r="G178" s="21">
        <v>1410</v>
      </c>
      <c r="H178" s="20"/>
      <c r="I178" s="48"/>
    </row>
    <row r="179" spans="1:9">
      <c r="A179" s="71" t="s">
        <v>61</v>
      </c>
      <c r="B179" s="72"/>
      <c r="C179" s="73"/>
      <c r="D179" s="22">
        <f>D177/D178*100</f>
        <v>105.23160173160171</v>
      </c>
      <c r="E179" s="22">
        <f t="shared" ref="E179:G179" si="32">E177/E178*100</f>
        <v>114.53797468354435</v>
      </c>
      <c r="F179" s="22">
        <f t="shared" si="32"/>
        <v>91.468656716417911</v>
      </c>
      <c r="G179" s="22">
        <f t="shared" si="32"/>
        <v>103.45226950354612</v>
      </c>
      <c r="H179" s="20"/>
      <c r="I179" s="48"/>
    </row>
  </sheetData>
  <mergeCells count="88">
    <mergeCell ref="A179:C179"/>
    <mergeCell ref="C1:E1"/>
    <mergeCell ref="H1:K1"/>
    <mergeCell ref="H2:K2"/>
    <mergeCell ref="A171:B171"/>
    <mergeCell ref="A172:A173"/>
    <mergeCell ref="A174:B174"/>
    <mergeCell ref="A175:B175"/>
    <mergeCell ref="A177:C177"/>
    <mergeCell ref="A178:C178"/>
    <mergeCell ref="A157:B157"/>
    <mergeCell ref="A158:B158"/>
    <mergeCell ref="A159:H159"/>
    <mergeCell ref="A160:A162"/>
    <mergeCell ref="A164:B164"/>
    <mergeCell ref="A165:A170"/>
    <mergeCell ref="A155:A156"/>
    <mergeCell ref="A131:B131"/>
    <mergeCell ref="A132:A136"/>
    <mergeCell ref="A137:B137"/>
    <mergeCell ref="A138:A139"/>
    <mergeCell ref="A140:B140"/>
    <mergeCell ref="A141:B141"/>
    <mergeCell ref="A142:H142"/>
    <mergeCell ref="A143:A146"/>
    <mergeCell ref="A147:B147"/>
    <mergeCell ref="A148:A153"/>
    <mergeCell ref="A154:B154"/>
    <mergeCell ref="A127:A130"/>
    <mergeCell ref="A107:B107"/>
    <mergeCell ref="A108:B108"/>
    <mergeCell ref="A109:H109"/>
    <mergeCell ref="A110:A112"/>
    <mergeCell ref="A114:B114"/>
    <mergeCell ref="A115:A120"/>
    <mergeCell ref="A121:B121"/>
    <mergeCell ref="A122:A123"/>
    <mergeCell ref="A124:B124"/>
    <mergeCell ref="A125:B125"/>
    <mergeCell ref="A126:H126"/>
    <mergeCell ref="A105:A106"/>
    <mergeCell ref="A80:A85"/>
    <mergeCell ref="A86:B86"/>
    <mergeCell ref="A87:A88"/>
    <mergeCell ref="A89:B89"/>
    <mergeCell ref="A90:B90"/>
    <mergeCell ref="A91:H91"/>
    <mergeCell ref="A92:H92"/>
    <mergeCell ref="A93:A96"/>
    <mergeCell ref="A97:B97"/>
    <mergeCell ref="A98:A103"/>
    <mergeCell ref="A104:B104"/>
    <mergeCell ref="A79:B79"/>
    <mergeCell ref="A56:B56"/>
    <mergeCell ref="A57:H57"/>
    <mergeCell ref="A58:A61"/>
    <mergeCell ref="A62:B62"/>
    <mergeCell ref="A63:A68"/>
    <mergeCell ref="A69:B69"/>
    <mergeCell ref="A70:A71"/>
    <mergeCell ref="A72:B72"/>
    <mergeCell ref="A73:B73"/>
    <mergeCell ref="A74:H74"/>
    <mergeCell ref="A75:A77"/>
    <mergeCell ref="A55:B55"/>
    <mergeCell ref="A30:A34"/>
    <mergeCell ref="A35:B35"/>
    <mergeCell ref="A36:A37"/>
    <mergeCell ref="A38:B38"/>
    <mergeCell ref="A39:B39"/>
    <mergeCell ref="A40:H40"/>
    <mergeCell ref="A41:A44"/>
    <mergeCell ref="A45:B45"/>
    <mergeCell ref="A46:A51"/>
    <mergeCell ref="A52:B52"/>
    <mergeCell ref="A53:A54"/>
    <mergeCell ref="A29:B29"/>
    <mergeCell ref="A6:H6"/>
    <mergeCell ref="A7:H7"/>
    <mergeCell ref="A8:A11"/>
    <mergeCell ref="A12:B12"/>
    <mergeCell ref="A13:A18"/>
    <mergeCell ref="A19:B19"/>
    <mergeCell ref="A20:A21"/>
    <mergeCell ref="A22:B22"/>
    <mergeCell ref="A23:B23"/>
    <mergeCell ref="A24:H24"/>
    <mergeCell ref="A25:A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2025-06-05T07:07:50Z</dcterms:modified>
</cp:coreProperties>
</file>